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11760"/>
  </bookViews>
  <sheets>
    <sheet name="завтр (2)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I196" i="1"/>
  <c r="J196" i="1"/>
  <c r="G196" i="1"/>
  <c r="F196" i="1"/>
  <c r="L196" i="1"/>
</calcChain>
</file>

<file path=xl/sharedStrings.xml><?xml version="1.0" encoding="utf-8"?>
<sst xmlns="http://schemas.openxmlformats.org/spreadsheetml/2006/main" count="252" uniqueCount="79">
  <si>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</si>
  <si>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</si>
  <si>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</si>
  <si>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</si>
  <si>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</si>
  <si>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</si>
  <si>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</si>
  <si>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</si>
  <si>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</si>
  <si>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</si>
  <si>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</si>
  <si>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</si>
  <si>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</si>
  <si>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</si>
  <si>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</si>
  <si>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</si>
  <si>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</si>
  <si>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</si>
  <si>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</si>
  <si>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</si>
  <si>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</si>
  <si>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</si>
  <si>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</si>
  <si>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</si>
  <si>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</si>
  <si>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</si>
  <si>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Кисель "Витошка"</t>
  </si>
  <si>
    <t>тк</t>
  </si>
  <si>
    <t>хлеб</t>
  </si>
  <si>
    <t>инстр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</si>
  <si>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</si>
  <si>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</si>
  <si>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</si>
  <si>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</si>
  <si>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</si>
  <si>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</si>
  <si>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</si>
  <si>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</si>
  <si>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</si>
  <si>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</si>
  <si>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</si>
  <si>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Какао с молоком</t>
  </si>
  <si>
    <t>Картофельное пюре (с маслом)</t>
  </si>
  <si>
    <t>Напиток из шиповника</t>
  </si>
  <si>
    <t>19</t>
  </si>
  <si>
    <t>Напиток из ягод замороженных</t>
  </si>
  <si>
    <t>Фрукты (яблоко)</t>
  </si>
  <si>
    <t>Чай с лимоном</t>
  </si>
  <si>
    <t>Котлеты рубленые из индейки</t>
  </si>
  <si>
    <t>Напиток витамин "Витошка"</t>
  </si>
  <si>
    <t>инст</t>
  </si>
  <si>
    <t>Кофейный напиток</t>
  </si>
  <si>
    <t>Рыба (горбуша) тушеная с овощами</t>
  </si>
  <si>
    <t>Компот из сухофруктов</t>
  </si>
  <si>
    <t>Фрикадельки из птицы (филе)</t>
  </si>
  <si>
    <t>Чай с лимоном 200/7</t>
  </si>
  <si>
    <t>Фрукты (банан)</t>
  </si>
  <si>
    <t>Греча рассыпчатая</t>
  </si>
  <si>
    <t>Компот из кураги</t>
  </si>
  <si>
    <t>Среднее значение за период:</t>
  </si>
  <si>
    <t>Салат из свежих помидоров</t>
  </si>
  <si>
    <t>Фрукты (апельсин)</t>
  </si>
  <si>
    <t>Круассан с фруктовой начинкой</t>
  </si>
  <si>
    <t>Хлеб пшен/ржаной 25/25</t>
  </si>
  <si>
    <t>Гуляш из говядины 50/50</t>
  </si>
  <si>
    <t>Омлет натуральный 60/3</t>
  </si>
  <si>
    <t>Запеканка творожная со сгущенным молоком 75/25</t>
  </si>
  <si>
    <t>Шницель рыбный натуральный</t>
  </si>
  <si>
    <t>Макароны отварные с маслом</t>
  </si>
  <si>
    <t>Картофель запеченный</t>
  </si>
  <si>
    <t>Котлета "Особая"</t>
  </si>
  <si>
    <t>Каша пшеничая молочная</t>
  </si>
  <si>
    <t>Плов из мяса индейки</t>
  </si>
  <si>
    <t>Салат из сырых овощей</t>
  </si>
  <si>
    <t>Каша кукурузная молочная 150/5</t>
  </si>
  <si>
    <t>Салат "Осенний"</t>
  </si>
  <si>
    <t>13/03</t>
  </si>
  <si>
    <t>Рагу из птицы</t>
  </si>
  <si>
    <t>Макароны отварные(с сыром)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</si>
</sst>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9" fillId="3" borderId="1" xfId="0" applyNumberFormat="1" applyFont="1" applyFill="1" applyBorder="1" applyAlignment="1" applyProtection="1">
      <alignment vertical="top" wrapText="1"/>
      <protection locked="0"/>
    </xf>
    <xf numFmtId="0" fontId="9" fillId="3" borderId="10" xfId="0" applyNumberFormat="1" applyFont="1" applyFill="1" applyBorder="1" applyAlignment="1" applyProtection="1">
      <alignment horizontal="center" vertical="top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2" fontId="9" fillId="3" borderId="14" xfId="0" applyNumberFormat="1" applyFont="1" applyFill="1" applyBorder="1" applyAlignment="1" applyProtection="1">
      <alignment horizontal="center" vertical="top" wrapText="1"/>
      <protection locked="0"/>
    </xf>
    <xf numFmtId="2" fontId="9" fillId="3" borderId="15" xfId="0" applyNumberFormat="1" applyFont="1" applyFill="1" applyBorder="1" applyAlignment="1" applyProtection="1">
      <alignment horizontal="center" vertical="top" wrapText="1"/>
      <protection locked="0"/>
    </xf>
    <xf numFmtId="2" fontId="1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/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9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11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0" xfId="0" applyNumberFormat="1" applyFont="1" applyFill="1" applyBorder="1" applyAlignment="1" applyProtection="1">
      <alignment vertical="top" wrapText="1"/>
      <protection locked="0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1" xfId="0" applyFont="1" applyFill="1" applyBorder="1" applyAlignment="1">
      <alignment vertical="top" wrapText="1"/>
    </xf>
    <xf numFmtId="0" fontId="2" fillId="4" borderId="21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9" fillId="3" borderId="14" xfId="0" applyNumberFormat="1" applyFont="1" applyFill="1" applyBorder="1" applyAlignment="1" applyProtection="1">
      <alignment horizontal="center" vertical="top" wrapText="1"/>
      <protection locked="0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49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0" fillId="0" borderId="24" xfId="0" applyNumberFormat="1" applyFont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6" fillId="3" borderId="1" xfId="0" applyFont="1" applyFill="1" applyBorder="1" applyProtection="1">
      <protection locked="0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0" applyNumberFormat="1" applyFont="1" applyFill="1" applyBorder="1" applyAlignment="1" applyProtection="1">
      <alignment vertical="top" wrapText="1"/>
      <protection locked="0"/>
    </xf>
    <xf numFmtId="0" fontId="9" fillId="5" borderId="1" xfId="0" applyNumberFormat="1" applyFont="1" applyFill="1" applyBorder="1" applyAlignment="1" applyProtection="1">
      <alignment horizontal="center" vertical="top" wrapText="1"/>
      <protection locked="0"/>
    </xf>
    <xf numFmtId="2" fontId="9" fillId="5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0" xfId="0" applyNumberFormat="1" applyFont="1" applyFill="1" applyBorder="1" applyAlignment="1" applyProtection="1">
      <alignment horizontal="left" vertical="top" wrapText="1"/>
      <protection locked="0"/>
    </xf>
    <xf numFmtId="49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Border="1" applyAlignment="1" applyProtection="1">
      <alignment horizontal="center" vertical="center" wrapText="1"/>
      <protection locked="0"/>
    </xf>
    <xf numFmtId="164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Fill="1" applyBorder="1" applyAlignment="1" applyProtection="1">
      <alignment vertical="top" wrapText="1"/>
      <protection locked="0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 applyProtection="1">
      <alignment horizontal="center" vertical="top" wrapText="1"/>
      <protection locked="0"/>
    </xf>
    <xf numFmtId="2" fontId="9" fillId="0" borderId="10" xfId="0" applyNumberFormat="1" applyFont="1" applyFill="1" applyBorder="1" applyAlignment="1" applyProtection="1">
      <alignment horizontal="center" vertical="top" wrapText="1"/>
      <protection locked="0"/>
    </xf>
    <xf numFmtId="49" fontId="16" fillId="3" borderId="1" xfId="0" applyNumberFormat="1" applyFont="1" applyFill="1" applyBorder="1" applyAlignment="1" applyProtection="1">
      <alignment horizontal="left" vertical="top" wrapText="1"/>
      <protection locked="0"/>
    </xf>
    <xf numFmtId="0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 wrapText="1"/>
      <protection locked="0"/>
    </xf>
    <xf numFmtId="2" fontId="9" fillId="0" borderId="15" xfId="0" applyNumberFormat="1" applyFont="1" applyBorder="1" applyAlignment="1" applyProtection="1">
      <alignment horizontal="center" vertical="center" wrapText="1"/>
      <protection locked="0"/>
    </xf>
    <xf numFmtId="2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5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" xfId="0" applyNumberFormat="1" applyFont="1" applyFill="1" applyBorder="1" applyAlignment="1" applyProtection="1">
      <alignment vertical="center" wrapText="1"/>
      <protection locked="0"/>
    </xf>
    <xf numFmtId="2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10" xfId="0" applyNumberFormat="1" applyFont="1" applyFill="1" applyBorder="1" applyAlignment="1" applyProtection="1">
      <alignment vertical="top" wrapText="1"/>
      <protection locked="0"/>
    </xf>
    <xf numFmtId="0" fontId="9" fillId="3" borderId="2" xfId="0" applyNumberFormat="1" applyFont="1" applyFill="1" applyBorder="1" applyAlignment="1" applyProtection="1">
      <alignment horizontal="center" vertical="top" wrapText="1"/>
      <protection locked="0"/>
    </xf>
    <xf numFmtId="2" fontId="9" fillId="3" borderId="2" xfId="0" applyNumberFormat="1" applyFont="1" applyFill="1" applyBorder="1" applyAlignment="1" applyProtection="1">
      <alignment horizontal="center" vertical="top" wrapText="1"/>
      <protection locked="0"/>
    </xf>
    <xf numFmtId="49" fontId="16" fillId="5" borderId="1" xfId="0" applyNumberFormat="1" applyFont="1" applyFill="1" applyBorder="1" applyAlignment="1" applyProtection="1">
      <alignment horizontal="left" vertical="top" wrapText="1"/>
      <protection locked="0"/>
    </xf>
    <xf numFmtId="2" fontId="9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10" xfId="0" applyNumberFormat="1" applyFont="1" applyFill="1" applyBorder="1" applyAlignment="1" applyProtection="1">
      <alignment horizontal="left" vertical="top" wrapText="1"/>
      <protection locked="0"/>
    </xf>
    <xf numFmtId="2" fontId="9" fillId="0" borderId="10" xfId="0" applyNumberFormat="1" applyFont="1" applyBorder="1" applyAlignment="1" applyProtection="1">
      <alignment horizontal="center" vertical="center" wrapText="1"/>
      <protection locked="0"/>
    </xf>
    <xf numFmtId="0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14" fillId="4" borderId="2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L204" sqref="L20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0</v>
      </c>
      <c r="C1" s="119"/>
      <c r="D1" s="120"/>
      <c r="E1" s="120"/>
      <c r="F1" s="3" t="s">
        <v>1</v>
      </c>
      <c r="G1" s="2" t="s">
        <v>2</v>
      </c>
      <c r="H1" s="121"/>
      <c r="I1" s="121"/>
      <c r="J1" s="121"/>
      <c r="K1" s="121"/>
    </row>
    <row r="2" spans="1:12" ht="18" x14ac:dyDescent="0.2">
      <c r="A2" s="4" t="s">
        <v>3</v>
      </c>
      <c r="C2" s="2"/>
      <c r="G2" s="2" t="s">
        <v>4</v>
      </c>
      <c r="H2" s="121"/>
      <c r="I2" s="121"/>
      <c r="J2" s="121"/>
      <c r="K2" s="121"/>
    </row>
    <row r="3" spans="1:12" ht="17.25" customHeight="1" x14ac:dyDescent="0.2">
      <c r="A3" s="5" t="s">
        <v>5</v>
      </c>
      <c r="C3" s="2"/>
      <c r="D3" s="6"/>
      <c r="E3" s="7" t="s">
        <v>6</v>
      </c>
      <c r="G3" s="2" t="s">
        <v>7</v>
      </c>
      <c r="H3" s="8">
        <v>1</v>
      </c>
      <c r="I3" s="8">
        <v>9</v>
      </c>
      <c r="J3" s="9">
        <v>2025</v>
      </c>
      <c r="K3" s="10"/>
    </row>
    <row r="4" spans="1:12" ht="13.5" thickBot="1" x14ac:dyDescent="0.25">
      <c r="C4" s="2"/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69</v>
      </c>
      <c r="F6" s="21">
        <v>150</v>
      </c>
      <c r="G6" s="22">
        <v>3</v>
      </c>
      <c r="H6" s="22">
        <v>7.65</v>
      </c>
      <c r="I6" s="23">
        <v>23.85</v>
      </c>
      <c r="J6" s="22">
        <v>181.5</v>
      </c>
      <c r="K6" s="24">
        <v>259</v>
      </c>
      <c r="L6" s="25">
        <v>38.72</v>
      </c>
    </row>
    <row r="7" spans="1:12" ht="15" x14ac:dyDescent="0.25">
      <c r="A7" s="26"/>
      <c r="B7" s="27"/>
      <c r="C7" s="28"/>
      <c r="D7" s="29"/>
      <c r="E7" s="20" t="s">
        <v>70</v>
      </c>
      <c r="F7" s="24">
        <v>50</v>
      </c>
      <c r="G7" s="30">
        <v>7.45</v>
      </c>
      <c r="H7" s="30">
        <v>10.6</v>
      </c>
      <c r="I7" s="31">
        <v>6.9</v>
      </c>
      <c r="J7" s="30">
        <v>153.5</v>
      </c>
      <c r="K7" s="24">
        <v>659</v>
      </c>
      <c r="L7" s="32">
        <v>33.130000000000003</v>
      </c>
    </row>
    <row r="8" spans="1:12" ht="15" x14ac:dyDescent="0.25">
      <c r="A8" s="26"/>
      <c r="B8" s="27"/>
      <c r="C8" s="28"/>
      <c r="D8" s="33" t="s">
        <v>25</v>
      </c>
      <c r="E8" s="20" t="s">
        <v>26</v>
      </c>
      <c r="F8" s="24">
        <v>200</v>
      </c>
      <c r="G8" s="34">
        <v>0</v>
      </c>
      <c r="H8" s="34">
        <v>0</v>
      </c>
      <c r="I8" s="35">
        <v>19</v>
      </c>
      <c r="J8" s="34">
        <v>75</v>
      </c>
      <c r="K8" s="36" t="s">
        <v>27</v>
      </c>
      <c r="L8" s="32">
        <v>11.81</v>
      </c>
    </row>
    <row r="9" spans="1:12" ht="15" x14ac:dyDescent="0.25">
      <c r="A9" s="26"/>
      <c r="B9" s="27"/>
      <c r="C9" s="28"/>
      <c r="D9" s="33" t="s">
        <v>28</v>
      </c>
      <c r="E9" s="20" t="s">
        <v>63</v>
      </c>
      <c r="F9" s="24">
        <v>50</v>
      </c>
      <c r="G9" s="34">
        <v>3.7</v>
      </c>
      <c r="H9" s="34">
        <v>0.53</v>
      </c>
      <c r="I9" s="34">
        <v>24.15</v>
      </c>
      <c r="J9" s="34">
        <v>118</v>
      </c>
      <c r="K9" s="37" t="s">
        <v>29</v>
      </c>
      <c r="L9" s="32">
        <v>4.37</v>
      </c>
    </row>
    <row r="10" spans="1:12" ht="15" x14ac:dyDescent="0.25">
      <c r="A10" s="26"/>
      <c r="B10" s="27"/>
      <c r="C10" s="28"/>
      <c r="D10" s="33" t="s">
        <v>30</v>
      </c>
      <c r="E10" s="20" t="s">
        <v>46</v>
      </c>
      <c r="F10" s="24">
        <v>150</v>
      </c>
      <c r="G10" s="34">
        <v>0.6</v>
      </c>
      <c r="H10" s="34">
        <v>0.6</v>
      </c>
      <c r="I10" s="35">
        <v>14.7</v>
      </c>
      <c r="J10" s="34">
        <v>70.5</v>
      </c>
      <c r="K10" s="36"/>
      <c r="L10" s="60">
        <v>14.99</v>
      </c>
    </row>
    <row r="11" spans="1:12" ht="15" x14ac:dyDescent="0.25">
      <c r="A11" s="26"/>
      <c r="B11" s="27"/>
      <c r="C11" s="28"/>
      <c r="D11" s="29"/>
      <c r="E11" s="20"/>
      <c r="F11" s="24"/>
      <c r="G11" s="34"/>
      <c r="H11" s="34"/>
      <c r="I11" s="35"/>
      <c r="J11" s="34"/>
      <c r="K11" s="37"/>
      <c r="L11" s="32"/>
    </row>
    <row r="12" spans="1:12" ht="15" x14ac:dyDescent="0.25">
      <c r="A12" s="26"/>
      <c r="B12" s="27"/>
      <c r="C12" s="28"/>
      <c r="D12" s="29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44"/>
      <c r="B13" s="45"/>
      <c r="C13" s="46"/>
      <c r="D13" s="47" t="s">
        <v>31</v>
      </c>
      <c r="E13" s="48"/>
      <c r="F13" s="49">
        <f>SUM(F6:F12)</f>
        <v>600</v>
      </c>
      <c r="G13" s="49">
        <f t="shared" ref="G13:J13" si="0">SUM(G6:G12)</f>
        <v>14.749999999999998</v>
      </c>
      <c r="H13" s="49">
        <f t="shared" si="0"/>
        <v>19.380000000000003</v>
      </c>
      <c r="I13" s="49">
        <f t="shared" si="0"/>
        <v>88.600000000000009</v>
      </c>
      <c r="J13" s="49">
        <f t="shared" si="0"/>
        <v>598.5</v>
      </c>
      <c r="K13" s="50"/>
      <c r="L13" s="49">
        <f t="shared" ref="L13" si="1">SUM(L6:L12)</f>
        <v>103.02</v>
      </c>
    </row>
    <row r="14" spans="1:12" ht="15" x14ac:dyDescent="0.25">
      <c r="A14" s="51">
        <f>A6</f>
        <v>1</v>
      </c>
      <c r="B14" s="52">
        <f>B6</f>
        <v>1</v>
      </c>
      <c r="C14" s="53" t="s">
        <v>32</v>
      </c>
      <c r="D14" s="33" t="s">
        <v>33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6"/>
      <c r="B15" s="27"/>
      <c r="C15" s="28"/>
      <c r="D15" s="33" t="s">
        <v>34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6"/>
      <c r="B16" s="27"/>
      <c r="C16" s="28"/>
      <c r="D16" s="33" t="s">
        <v>35</v>
      </c>
      <c r="E16" s="20"/>
      <c r="F16" s="21"/>
      <c r="G16" s="22"/>
      <c r="H16" s="22"/>
      <c r="I16" s="23"/>
      <c r="J16" s="22"/>
      <c r="K16" s="24"/>
      <c r="L16" s="25"/>
    </row>
    <row r="17" spans="1:12" ht="15" x14ac:dyDescent="0.25">
      <c r="A17" s="26"/>
      <c r="B17" s="27"/>
      <c r="C17" s="28"/>
      <c r="D17" s="33" t="s">
        <v>36</v>
      </c>
      <c r="E17" s="20"/>
      <c r="F17" s="24"/>
      <c r="G17" s="30"/>
      <c r="H17" s="30"/>
      <c r="I17" s="31"/>
      <c r="J17" s="30"/>
      <c r="K17" s="24"/>
      <c r="L17" s="32"/>
    </row>
    <row r="18" spans="1:12" ht="15" x14ac:dyDescent="0.25">
      <c r="A18" s="26"/>
      <c r="B18" s="27"/>
      <c r="C18" s="28"/>
      <c r="D18" s="33" t="s">
        <v>37</v>
      </c>
      <c r="E18" s="20"/>
      <c r="F18" s="24"/>
      <c r="G18" s="34"/>
      <c r="H18" s="34"/>
      <c r="I18" s="35"/>
      <c r="J18" s="34"/>
      <c r="K18" s="36"/>
      <c r="L18" s="32"/>
    </row>
    <row r="19" spans="1:12" ht="15" x14ac:dyDescent="0.25">
      <c r="A19" s="26"/>
      <c r="B19" s="27"/>
      <c r="C19" s="28"/>
      <c r="D19" s="33" t="s">
        <v>38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6"/>
      <c r="B20" s="27"/>
      <c r="C20" s="28"/>
      <c r="D20" s="33" t="s">
        <v>39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6"/>
      <c r="B21" s="27"/>
      <c r="C21" s="28"/>
      <c r="D21" s="29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6"/>
      <c r="B22" s="27"/>
      <c r="C22" s="28"/>
      <c r="D22" s="29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44"/>
      <c r="B23" s="45"/>
      <c r="C23" s="46"/>
      <c r="D23" s="47" t="s">
        <v>31</v>
      </c>
      <c r="E23" s="48"/>
      <c r="F23" s="49">
        <f>SUM(F14:F22)</f>
        <v>0</v>
      </c>
      <c r="G23" s="49">
        <f t="shared" ref="G23:J23" si="2">SUM(G14:G22)</f>
        <v>0</v>
      </c>
      <c r="H23" s="49">
        <f t="shared" si="2"/>
        <v>0</v>
      </c>
      <c r="I23" s="49">
        <f t="shared" si="2"/>
        <v>0</v>
      </c>
      <c r="J23" s="49">
        <f t="shared" si="2"/>
        <v>0</v>
      </c>
      <c r="K23" s="50"/>
      <c r="L23" s="49">
        <f t="shared" ref="L23" si="3">SUM(L14:L22)</f>
        <v>0</v>
      </c>
    </row>
    <row r="24" spans="1:12" ht="15.75" thickBot="1" x14ac:dyDescent="0.25">
      <c r="A24" s="54">
        <f>A6</f>
        <v>1</v>
      </c>
      <c r="B24" s="55">
        <f>B6</f>
        <v>1</v>
      </c>
      <c r="C24" s="117" t="s">
        <v>40</v>
      </c>
      <c r="D24" s="118"/>
      <c r="E24" s="56"/>
      <c r="F24" s="57">
        <f>F13+F23</f>
        <v>600</v>
      </c>
      <c r="G24" s="57">
        <f t="shared" ref="G24:J24" si="4">G13+G23</f>
        <v>14.749999999999998</v>
      </c>
      <c r="H24" s="57">
        <f t="shared" si="4"/>
        <v>19.380000000000003</v>
      </c>
      <c r="I24" s="57">
        <f t="shared" si="4"/>
        <v>88.600000000000009</v>
      </c>
      <c r="J24" s="57">
        <f t="shared" si="4"/>
        <v>598.5</v>
      </c>
      <c r="K24" s="57"/>
      <c r="L24" s="57">
        <f t="shared" ref="L24" si="5">L13+L23</f>
        <v>103.02</v>
      </c>
    </row>
    <row r="25" spans="1:12" ht="15" x14ac:dyDescent="0.25">
      <c r="A25" s="58">
        <v>1</v>
      </c>
      <c r="B25" s="27">
        <v>2</v>
      </c>
      <c r="C25" s="18" t="s">
        <v>23</v>
      </c>
      <c r="D25" s="19" t="s">
        <v>24</v>
      </c>
      <c r="E25" s="20" t="s">
        <v>71</v>
      </c>
      <c r="F25" s="59">
        <v>200</v>
      </c>
      <c r="G25" s="30">
        <v>4.2</v>
      </c>
      <c r="H25" s="30">
        <v>8.4</v>
      </c>
      <c r="I25" s="31">
        <v>26.2</v>
      </c>
      <c r="J25" s="30">
        <v>202</v>
      </c>
      <c r="K25" s="24">
        <v>311</v>
      </c>
      <c r="L25" s="60">
        <v>26.16</v>
      </c>
    </row>
    <row r="26" spans="1:12" ht="15" x14ac:dyDescent="0.25">
      <c r="A26" s="58"/>
      <c r="B26" s="27"/>
      <c r="C26" s="28"/>
      <c r="D26" s="29"/>
      <c r="E26" s="20" t="s">
        <v>65</v>
      </c>
      <c r="F26" s="24">
        <v>63</v>
      </c>
      <c r="G26" s="34">
        <v>5.99</v>
      </c>
      <c r="H26" s="34">
        <v>10.52</v>
      </c>
      <c r="I26" s="35">
        <v>1.19</v>
      </c>
      <c r="J26" s="34">
        <v>125.37</v>
      </c>
      <c r="K26" s="24">
        <v>340</v>
      </c>
      <c r="L26" s="60">
        <v>20.5</v>
      </c>
    </row>
    <row r="27" spans="1:12" ht="15" x14ac:dyDescent="0.25">
      <c r="A27" s="58"/>
      <c r="B27" s="27"/>
      <c r="C27" s="28"/>
      <c r="D27" s="33" t="s">
        <v>25</v>
      </c>
      <c r="E27" s="61" t="s">
        <v>41</v>
      </c>
      <c r="F27" s="62">
        <v>200</v>
      </c>
      <c r="G27" s="63">
        <v>4.7</v>
      </c>
      <c r="H27" s="63">
        <v>5</v>
      </c>
      <c r="I27" s="64">
        <v>31.8</v>
      </c>
      <c r="J27" s="63">
        <v>187</v>
      </c>
      <c r="K27" s="65">
        <v>694</v>
      </c>
      <c r="L27" s="60">
        <v>13.07</v>
      </c>
    </row>
    <row r="28" spans="1:12" ht="15" x14ac:dyDescent="0.25">
      <c r="A28" s="58"/>
      <c r="B28" s="27"/>
      <c r="C28" s="28"/>
      <c r="D28" s="33" t="s">
        <v>28</v>
      </c>
      <c r="E28" s="20" t="s">
        <v>63</v>
      </c>
      <c r="F28" s="24">
        <v>50</v>
      </c>
      <c r="G28" s="34">
        <v>3.7</v>
      </c>
      <c r="H28" s="34">
        <v>0.53</v>
      </c>
      <c r="I28" s="35">
        <v>24.15</v>
      </c>
      <c r="J28" s="34">
        <v>118</v>
      </c>
      <c r="K28" s="36" t="s">
        <v>27</v>
      </c>
      <c r="L28" s="60">
        <v>4.37</v>
      </c>
    </row>
    <row r="29" spans="1:12" ht="15" x14ac:dyDescent="0.25">
      <c r="A29" s="58"/>
      <c r="B29" s="27"/>
      <c r="C29" s="28"/>
      <c r="D29" s="33" t="s">
        <v>30</v>
      </c>
      <c r="E29" s="20"/>
      <c r="F29" s="24"/>
      <c r="G29" s="34"/>
      <c r="H29" s="34"/>
      <c r="I29" s="35"/>
      <c r="J29" s="34"/>
      <c r="K29" s="36"/>
      <c r="L29" s="60"/>
    </row>
    <row r="30" spans="1:12" ht="15" x14ac:dyDescent="0.25">
      <c r="A30" s="58"/>
      <c r="B30" s="27"/>
      <c r="C30" s="28"/>
      <c r="D30" s="29"/>
      <c r="E30" s="61" t="s">
        <v>62</v>
      </c>
      <c r="F30" s="42">
        <v>60</v>
      </c>
      <c r="G30" s="42">
        <v>3.9</v>
      </c>
      <c r="H30" s="42">
        <v>9.4</v>
      </c>
      <c r="I30" s="42">
        <v>35.4</v>
      </c>
      <c r="J30" s="42">
        <v>264</v>
      </c>
      <c r="K30" s="43" t="s">
        <v>29</v>
      </c>
      <c r="L30" s="42">
        <v>27.28</v>
      </c>
    </row>
    <row r="31" spans="1:12" ht="15" x14ac:dyDescent="0.25">
      <c r="A31" s="58"/>
      <c r="B31" s="27"/>
      <c r="C31" s="28"/>
      <c r="D31" s="29"/>
      <c r="E31" s="61"/>
      <c r="F31" s="62"/>
      <c r="G31" s="63"/>
      <c r="H31" s="63"/>
      <c r="I31" s="64"/>
      <c r="J31" s="63"/>
      <c r="K31" s="65"/>
      <c r="L31" s="60"/>
    </row>
    <row r="32" spans="1:12" ht="15" x14ac:dyDescent="0.25">
      <c r="A32" s="68"/>
      <c r="B32" s="45"/>
      <c r="C32" s="46"/>
      <c r="D32" s="47" t="s">
        <v>31</v>
      </c>
      <c r="E32" s="48"/>
      <c r="F32" s="49">
        <f>SUM(F25:F31)</f>
        <v>573</v>
      </c>
      <c r="G32" s="49">
        <f t="shared" ref="G32:L32" si="6">SUM(G25:G31)</f>
        <v>22.49</v>
      </c>
      <c r="H32" s="49">
        <f t="shared" si="6"/>
        <v>33.85</v>
      </c>
      <c r="I32" s="49">
        <f t="shared" si="6"/>
        <v>118.74000000000001</v>
      </c>
      <c r="J32" s="49">
        <f t="shared" si="6"/>
        <v>896.37</v>
      </c>
      <c r="K32" s="50"/>
      <c r="L32" s="49">
        <f t="shared" si="6"/>
        <v>91.38</v>
      </c>
    </row>
    <row r="33" spans="1:12" ht="15" x14ac:dyDescent="0.25">
      <c r="A33" s="52">
        <f>A25</f>
        <v>1</v>
      </c>
      <c r="B33" s="52">
        <f>B25</f>
        <v>2</v>
      </c>
      <c r="C33" s="53" t="s">
        <v>32</v>
      </c>
      <c r="D33" s="33" t="s">
        <v>33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58"/>
      <c r="B34" s="27"/>
      <c r="C34" s="28"/>
      <c r="D34" s="33" t="s">
        <v>34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58"/>
      <c r="B35" s="27"/>
      <c r="C35" s="28"/>
      <c r="D35" s="33" t="s">
        <v>35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58"/>
      <c r="B36" s="27"/>
      <c r="C36" s="28"/>
      <c r="D36" s="33" t="s">
        <v>36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58"/>
      <c r="B37" s="27"/>
      <c r="C37" s="28"/>
      <c r="D37" s="33" t="s">
        <v>37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58"/>
      <c r="B38" s="27"/>
      <c r="C38" s="28"/>
      <c r="D38" s="33" t="s">
        <v>38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58"/>
      <c r="B39" s="27"/>
      <c r="C39" s="28"/>
      <c r="D39" s="33" t="s">
        <v>39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58"/>
      <c r="B40" s="27"/>
      <c r="C40" s="28"/>
      <c r="D40" s="29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58"/>
      <c r="B41" s="27"/>
      <c r="C41" s="28"/>
      <c r="D41" s="29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68"/>
      <c r="B42" s="45"/>
      <c r="C42" s="46"/>
      <c r="D42" s="47" t="s">
        <v>31</v>
      </c>
      <c r="E42" s="48"/>
      <c r="F42" s="49">
        <f>SUM(F33:F41)</f>
        <v>0</v>
      </c>
      <c r="G42" s="49">
        <f t="shared" ref="G42:L42" si="7">SUM(G33:G41)</f>
        <v>0</v>
      </c>
      <c r="H42" s="49">
        <f t="shared" si="7"/>
        <v>0</v>
      </c>
      <c r="I42" s="49">
        <f t="shared" si="7"/>
        <v>0</v>
      </c>
      <c r="J42" s="49">
        <f t="shared" si="7"/>
        <v>0</v>
      </c>
      <c r="K42" s="50"/>
      <c r="L42" s="49">
        <f t="shared" si="7"/>
        <v>0</v>
      </c>
    </row>
    <row r="43" spans="1:12" ht="15.75" customHeight="1" thickBot="1" x14ac:dyDescent="0.25">
      <c r="A43" s="69">
        <f>A25</f>
        <v>1</v>
      </c>
      <c r="B43" s="69">
        <f>B25</f>
        <v>2</v>
      </c>
      <c r="C43" s="117" t="s">
        <v>40</v>
      </c>
      <c r="D43" s="118"/>
      <c r="E43" s="56"/>
      <c r="F43" s="57">
        <f>F32+F42</f>
        <v>573</v>
      </c>
      <c r="G43" s="57">
        <f t="shared" ref="G43:L43" si="8">G32+G42</f>
        <v>22.49</v>
      </c>
      <c r="H43" s="57">
        <f t="shared" si="8"/>
        <v>33.85</v>
      </c>
      <c r="I43" s="57">
        <f t="shared" si="8"/>
        <v>118.74000000000001</v>
      </c>
      <c r="J43" s="57">
        <f t="shared" si="8"/>
        <v>896.37</v>
      </c>
      <c r="K43" s="57"/>
      <c r="L43" s="57">
        <f t="shared" si="8"/>
        <v>91.38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42</v>
      </c>
      <c r="F44" s="71">
        <v>150</v>
      </c>
      <c r="G44" s="72">
        <v>3.15</v>
      </c>
      <c r="H44" s="72">
        <v>6.75</v>
      </c>
      <c r="I44" s="72">
        <v>21.9</v>
      </c>
      <c r="J44" s="72">
        <v>163.5</v>
      </c>
      <c r="K44" s="24">
        <v>520</v>
      </c>
      <c r="L44" s="73">
        <v>23.68</v>
      </c>
    </row>
    <row r="45" spans="1:12" ht="15" x14ac:dyDescent="0.25">
      <c r="A45" s="26"/>
      <c r="B45" s="27"/>
      <c r="C45" s="28"/>
      <c r="D45" s="29"/>
      <c r="E45" s="70" t="s">
        <v>67</v>
      </c>
      <c r="F45" s="24">
        <v>50</v>
      </c>
      <c r="G45" s="34">
        <v>8.6999999999999993</v>
      </c>
      <c r="H45" s="34">
        <v>5.9</v>
      </c>
      <c r="I45" s="34">
        <v>0.9</v>
      </c>
      <c r="J45" s="34">
        <v>94</v>
      </c>
      <c r="K45" s="21">
        <v>391</v>
      </c>
      <c r="L45" s="60">
        <v>45.72</v>
      </c>
    </row>
    <row r="46" spans="1:12" ht="15" x14ac:dyDescent="0.25">
      <c r="A46" s="26"/>
      <c r="B46" s="27"/>
      <c r="C46" s="28"/>
      <c r="D46" s="33" t="s">
        <v>25</v>
      </c>
      <c r="E46" s="20" t="s">
        <v>43</v>
      </c>
      <c r="F46" s="24">
        <v>200</v>
      </c>
      <c r="G46" s="34">
        <v>0.4</v>
      </c>
      <c r="H46" s="34">
        <v>0</v>
      </c>
      <c r="I46" s="34">
        <v>23.6</v>
      </c>
      <c r="J46" s="34">
        <v>94</v>
      </c>
      <c r="K46" s="24">
        <v>705</v>
      </c>
      <c r="L46" s="60">
        <v>6.81</v>
      </c>
    </row>
    <row r="47" spans="1:12" ht="15" x14ac:dyDescent="0.25">
      <c r="A47" s="26"/>
      <c r="B47" s="27"/>
      <c r="C47" s="28"/>
      <c r="D47" s="33" t="s">
        <v>28</v>
      </c>
      <c r="E47" s="20" t="s">
        <v>63</v>
      </c>
      <c r="F47" s="24">
        <v>50</v>
      </c>
      <c r="G47" s="34">
        <v>3.7</v>
      </c>
      <c r="H47" s="34">
        <v>0.53</v>
      </c>
      <c r="I47" s="35">
        <v>24.15</v>
      </c>
      <c r="J47" s="34">
        <v>118</v>
      </c>
      <c r="K47" s="36" t="s">
        <v>27</v>
      </c>
      <c r="L47" s="60">
        <v>4.37</v>
      </c>
    </row>
    <row r="48" spans="1:12" ht="15" x14ac:dyDescent="0.25">
      <c r="A48" s="26"/>
      <c r="B48" s="27"/>
      <c r="C48" s="28"/>
      <c r="D48" s="33" t="s">
        <v>30</v>
      </c>
      <c r="E48" s="116"/>
      <c r="F48" s="75"/>
      <c r="G48" s="76"/>
      <c r="H48" s="76"/>
      <c r="I48" s="76"/>
      <c r="J48" s="76"/>
      <c r="K48" s="77"/>
      <c r="L48" s="32"/>
    </row>
    <row r="49" spans="1:12" ht="15" x14ac:dyDescent="0.25">
      <c r="A49" s="26"/>
      <c r="B49" s="27"/>
      <c r="C49" s="28"/>
      <c r="D49" s="29" t="s">
        <v>33</v>
      </c>
      <c r="E49" s="78" t="s">
        <v>60</v>
      </c>
      <c r="F49" s="79">
        <v>60</v>
      </c>
      <c r="G49" s="80">
        <v>0.54</v>
      </c>
      <c r="H49" s="80">
        <v>4.26</v>
      </c>
      <c r="I49" s="80">
        <v>2.34</v>
      </c>
      <c r="J49" s="80">
        <v>51</v>
      </c>
      <c r="K49" s="37" t="s">
        <v>44</v>
      </c>
      <c r="L49" s="42">
        <v>12.45</v>
      </c>
    </row>
    <row r="50" spans="1:12" ht="15" x14ac:dyDescent="0.25">
      <c r="A50" s="26"/>
      <c r="B50" s="27"/>
      <c r="C50" s="28"/>
      <c r="D50" s="29"/>
      <c r="E50" s="74"/>
      <c r="F50" s="75"/>
      <c r="G50" s="76"/>
      <c r="H50" s="76"/>
      <c r="I50" s="76"/>
      <c r="J50" s="76"/>
      <c r="K50" s="77"/>
      <c r="L50" s="32"/>
    </row>
    <row r="51" spans="1:12" ht="15" x14ac:dyDescent="0.25">
      <c r="A51" s="44"/>
      <c r="B51" s="45"/>
      <c r="C51" s="46"/>
      <c r="D51" s="47" t="s">
        <v>31</v>
      </c>
      <c r="E51" s="48"/>
      <c r="F51" s="49">
        <f>SUM(F44:F50)</f>
        <v>510</v>
      </c>
      <c r="G51" s="49">
        <f t="shared" ref="G51:L51" si="9">SUM(G44:G50)</f>
        <v>16.489999999999998</v>
      </c>
      <c r="H51" s="49">
        <f t="shared" si="9"/>
        <v>17.439999999999998</v>
      </c>
      <c r="I51" s="49">
        <f t="shared" si="9"/>
        <v>72.89</v>
      </c>
      <c r="J51" s="49">
        <f t="shared" si="9"/>
        <v>520.5</v>
      </c>
      <c r="K51" s="50"/>
      <c r="L51" s="49">
        <f t="shared" si="9"/>
        <v>93.030000000000015</v>
      </c>
    </row>
    <row r="52" spans="1:12" ht="15" x14ac:dyDescent="0.25">
      <c r="A52" s="51">
        <f>A44</f>
        <v>1</v>
      </c>
      <c r="B52" s="52">
        <f>B44</f>
        <v>3</v>
      </c>
      <c r="C52" s="53" t="s">
        <v>32</v>
      </c>
      <c r="D52" s="33" t="s">
        <v>33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6"/>
      <c r="B53" s="27"/>
      <c r="C53" s="28"/>
      <c r="D53" s="33" t="s">
        <v>34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6"/>
      <c r="B54" s="27"/>
      <c r="C54" s="28"/>
      <c r="D54" s="33" t="s">
        <v>35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6"/>
      <c r="B55" s="27"/>
      <c r="C55" s="28"/>
      <c r="D55" s="33" t="s">
        <v>36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6"/>
      <c r="B56" s="27"/>
      <c r="C56" s="28"/>
      <c r="D56" s="33" t="s">
        <v>37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6"/>
      <c r="B57" s="27"/>
      <c r="C57" s="28"/>
      <c r="D57" s="33" t="s">
        <v>38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6"/>
      <c r="B58" s="27"/>
      <c r="C58" s="28"/>
      <c r="D58" s="33" t="s">
        <v>39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6"/>
      <c r="B59" s="27"/>
      <c r="C59" s="28"/>
      <c r="D59" s="29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6"/>
      <c r="B60" s="27"/>
      <c r="C60" s="28"/>
      <c r="D60" s="29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44"/>
      <c r="B61" s="45"/>
      <c r="C61" s="46"/>
      <c r="D61" s="47" t="s">
        <v>31</v>
      </c>
      <c r="E61" s="48"/>
      <c r="F61" s="49">
        <f>SUM(F52:F60)</f>
        <v>0</v>
      </c>
      <c r="G61" s="49">
        <f t="shared" ref="G61:L61" si="10">SUM(G52:G60)</f>
        <v>0</v>
      </c>
      <c r="H61" s="49">
        <f t="shared" si="10"/>
        <v>0</v>
      </c>
      <c r="I61" s="49">
        <f t="shared" si="10"/>
        <v>0</v>
      </c>
      <c r="J61" s="49">
        <f t="shared" si="10"/>
        <v>0</v>
      </c>
      <c r="K61" s="50"/>
      <c r="L61" s="49">
        <f t="shared" si="10"/>
        <v>0</v>
      </c>
    </row>
    <row r="62" spans="1:12" ht="15.75" customHeight="1" thickBot="1" x14ac:dyDescent="0.25">
      <c r="A62" s="54">
        <f>A44</f>
        <v>1</v>
      </c>
      <c r="B62" s="55">
        <f>B44</f>
        <v>3</v>
      </c>
      <c r="C62" s="117" t="s">
        <v>40</v>
      </c>
      <c r="D62" s="118"/>
      <c r="E62" s="56"/>
      <c r="F62" s="57">
        <f>F51+F61</f>
        <v>510</v>
      </c>
      <c r="G62" s="57">
        <f t="shared" ref="G62:L62" si="11">G51+G61</f>
        <v>16.489999999999998</v>
      </c>
      <c r="H62" s="57">
        <f t="shared" si="11"/>
        <v>17.439999999999998</v>
      </c>
      <c r="I62" s="57">
        <f t="shared" si="11"/>
        <v>72.89</v>
      </c>
      <c r="J62" s="57">
        <f t="shared" si="11"/>
        <v>520.5</v>
      </c>
      <c r="K62" s="57"/>
      <c r="L62" s="57">
        <f t="shared" si="11"/>
        <v>93.030000000000015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86" t="s">
        <v>68</v>
      </c>
      <c r="F63" s="91">
        <v>150</v>
      </c>
      <c r="G63" s="92">
        <v>5.49</v>
      </c>
      <c r="H63" s="92">
        <v>4.22</v>
      </c>
      <c r="I63" s="93">
        <v>26.37</v>
      </c>
      <c r="J63" s="94">
        <v>165.48</v>
      </c>
      <c r="K63" s="95">
        <v>332</v>
      </c>
      <c r="L63" s="32">
        <v>13.84</v>
      </c>
    </row>
    <row r="64" spans="1:12" ht="15" x14ac:dyDescent="0.25">
      <c r="A64" s="26"/>
      <c r="B64" s="27"/>
      <c r="C64" s="28"/>
      <c r="D64" s="29"/>
      <c r="E64" s="86" t="s">
        <v>54</v>
      </c>
      <c r="F64" s="91">
        <v>60</v>
      </c>
      <c r="G64" s="92">
        <v>9.17</v>
      </c>
      <c r="H64" s="92">
        <v>4.21</v>
      </c>
      <c r="I64" s="93">
        <v>133.80000000000001</v>
      </c>
      <c r="J64" s="94">
        <v>120</v>
      </c>
      <c r="K64" s="95">
        <v>63</v>
      </c>
      <c r="L64" s="32">
        <v>31.95</v>
      </c>
    </row>
    <row r="65" spans="1:12" ht="15" x14ac:dyDescent="0.25">
      <c r="A65" s="26"/>
      <c r="B65" s="27"/>
      <c r="C65" s="28"/>
      <c r="D65" s="33" t="s">
        <v>25</v>
      </c>
      <c r="E65" s="20" t="s">
        <v>45</v>
      </c>
      <c r="F65" s="24">
        <v>200</v>
      </c>
      <c r="G65" s="34">
        <v>0.04</v>
      </c>
      <c r="H65" s="34">
        <v>0</v>
      </c>
      <c r="I65" s="35">
        <v>23.6</v>
      </c>
      <c r="J65" s="34">
        <v>94</v>
      </c>
      <c r="K65" s="24">
        <v>631</v>
      </c>
      <c r="L65" s="32">
        <v>10.56</v>
      </c>
    </row>
    <row r="66" spans="1:12" ht="15" x14ac:dyDescent="0.25">
      <c r="A66" s="26"/>
      <c r="B66" s="27"/>
      <c r="C66" s="28"/>
      <c r="D66" s="33" t="s">
        <v>28</v>
      </c>
      <c r="E66" s="20" t="s">
        <v>63</v>
      </c>
      <c r="F66" s="24">
        <v>50</v>
      </c>
      <c r="G66" s="34">
        <v>3.7</v>
      </c>
      <c r="H66" s="34">
        <v>0.53</v>
      </c>
      <c r="I66" s="35">
        <v>24.15</v>
      </c>
      <c r="J66" s="34">
        <v>118</v>
      </c>
      <c r="K66" s="36" t="s">
        <v>27</v>
      </c>
      <c r="L66" s="32">
        <v>4.37</v>
      </c>
    </row>
    <row r="67" spans="1:12" ht="15" x14ac:dyDescent="0.25">
      <c r="A67" s="26"/>
      <c r="B67" s="27"/>
      <c r="C67" s="28"/>
      <c r="D67" s="33" t="s">
        <v>30</v>
      </c>
      <c r="E67" s="20" t="s">
        <v>61</v>
      </c>
      <c r="F67" s="24">
        <v>150</v>
      </c>
      <c r="G67" s="34">
        <v>1.41</v>
      </c>
      <c r="H67" s="34">
        <v>0.18</v>
      </c>
      <c r="I67" s="35">
        <v>17.63</v>
      </c>
      <c r="J67" s="34">
        <v>70.3</v>
      </c>
      <c r="K67" s="36" t="s">
        <v>27</v>
      </c>
      <c r="L67" s="32">
        <v>21.42</v>
      </c>
    </row>
    <row r="68" spans="1:12" ht="15" x14ac:dyDescent="0.25">
      <c r="A68" s="26"/>
      <c r="B68" s="27"/>
      <c r="C68" s="28"/>
      <c r="D68" s="29"/>
      <c r="E68" s="81"/>
      <c r="F68" s="82"/>
      <c r="G68" s="83"/>
      <c r="H68" s="83"/>
      <c r="I68" s="83"/>
      <c r="J68" s="84"/>
      <c r="K68" s="85"/>
      <c r="L68" s="42"/>
    </row>
    <row r="69" spans="1:12" ht="15" x14ac:dyDescent="0.25">
      <c r="A69" s="26"/>
      <c r="B69" s="27"/>
      <c r="C69" s="28"/>
      <c r="D69" s="29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44"/>
      <c r="B70" s="45"/>
      <c r="C70" s="46"/>
      <c r="D70" s="47" t="s">
        <v>31</v>
      </c>
      <c r="E70" s="48"/>
      <c r="F70" s="49">
        <f>SUM(F63:F69)</f>
        <v>610</v>
      </c>
      <c r="G70" s="49">
        <f t="shared" ref="G70:L70" si="12">SUM(G63:G69)</f>
        <v>19.809999999999999</v>
      </c>
      <c r="H70" s="49">
        <f t="shared" si="12"/>
        <v>9.1399999999999988</v>
      </c>
      <c r="I70" s="49">
        <f t="shared" si="12"/>
        <v>225.55</v>
      </c>
      <c r="J70" s="49">
        <f t="shared" si="12"/>
        <v>567.78</v>
      </c>
      <c r="K70" s="50"/>
      <c r="L70" s="49">
        <f t="shared" si="12"/>
        <v>82.14</v>
      </c>
    </row>
    <row r="71" spans="1:12" ht="15" x14ac:dyDescent="0.25">
      <c r="A71" s="51">
        <f>A63</f>
        <v>1</v>
      </c>
      <c r="B71" s="52">
        <f>B63</f>
        <v>4</v>
      </c>
      <c r="C71" s="53" t="s">
        <v>32</v>
      </c>
      <c r="D71" s="33" t="s">
        <v>33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6"/>
      <c r="B72" s="27"/>
      <c r="C72" s="28"/>
      <c r="D72" s="33" t="s">
        <v>34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6"/>
      <c r="B73" s="27"/>
      <c r="C73" s="28"/>
      <c r="D73" s="33" t="s">
        <v>35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6"/>
      <c r="B74" s="27"/>
      <c r="C74" s="28"/>
      <c r="D74" s="33" t="s">
        <v>36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6"/>
      <c r="B75" s="27"/>
      <c r="C75" s="28"/>
      <c r="D75" s="33" t="s">
        <v>37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6"/>
      <c r="B76" s="27"/>
      <c r="C76" s="28"/>
      <c r="D76" s="33" t="s">
        <v>38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6"/>
      <c r="B77" s="27"/>
      <c r="C77" s="28"/>
      <c r="D77" s="33" t="s">
        <v>39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6"/>
      <c r="B78" s="27"/>
      <c r="C78" s="28"/>
      <c r="D78" s="29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6"/>
      <c r="B79" s="27"/>
      <c r="C79" s="28"/>
      <c r="D79" s="29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44"/>
      <c r="B80" s="45"/>
      <c r="C80" s="46"/>
      <c r="D80" s="47" t="s">
        <v>31</v>
      </c>
      <c r="E80" s="48"/>
      <c r="F80" s="49">
        <f>SUM(F71:F79)</f>
        <v>0</v>
      </c>
      <c r="G80" s="49">
        <f t="shared" ref="G80:L80" si="13">SUM(G71:G79)</f>
        <v>0</v>
      </c>
      <c r="H80" s="49">
        <f t="shared" si="13"/>
        <v>0</v>
      </c>
      <c r="I80" s="49">
        <f t="shared" si="13"/>
        <v>0</v>
      </c>
      <c r="J80" s="49">
        <f t="shared" si="13"/>
        <v>0</v>
      </c>
      <c r="K80" s="50"/>
      <c r="L80" s="49">
        <f t="shared" si="13"/>
        <v>0</v>
      </c>
    </row>
    <row r="81" spans="1:12" ht="15.75" customHeight="1" thickBot="1" x14ac:dyDescent="0.25">
      <c r="A81" s="54">
        <f>A63</f>
        <v>1</v>
      </c>
      <c r="B81" s="55">
        <f>B63</f>
        <v>4</v>
      </c>
      <c r="C81" s="117" t="s">
        <v>40</v>
      </c>
      <c r="D81" s="118"/>
      <c r="E81" s="56"/>
      <c r="F81" s="57">
        <f>F70+F80</f>
        <v>610</v>
      </c>
      <c r="G81" s="57">
        <f t="shared" ref="G81:L81" si="14">G70+G80</f>
        <v>19.809999999999999</v>
      </c>
      <c r="H81" s="57">
        <f t="shared" si="14"/>
        <v>9.1399999999999988</v>
      </c>
      <c r="I81" s="57">
        <f t="shared" si="14"/>
        <v>225.55</v>
      </c>
      <c r="J81" s="57">
        <f t="shared" si="14"/>
        <v>567.78</v>
      </c>
      <c r="K81" s="57"/>
      <c r="L81" s="57">
        <f t="shared" si="14"/>
        <v>82.14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86" t="s">
        <v>72</v>
      </c>
      <c r="F82" s="87">
        <v>200</v>
      </c>
      <c r="G82" s="88">
        <v>17</v>
      </c>
      <c r="H82" s="88">
        <v>16</v>
      </c>
      <c r="I82" s="89">
        <v>36.4</v>
      </c>
      <c r="J82" s="88">
        <v>366</v>
      </c>
      <c r="K82" s="87">
        <v>492</v>
      </c>
      <c r="L82" s="32">
        <v>52.43</v>
      </c>
    </row>
    <row r="83" spans="1:12" ht="15" x14ac:dyDescent="0.25">
      <c r="A83" s="26"/>
      <c r="B83" s="27"/>
      <c r="C83" s="28"/>
      <c r="D83" s="29"/>
      <c r="E83" s="86"/>
      <c r="F83" s="91"/>
      <c r="G83" s="92"/>
      <c r="H83" s="92"/>
      <c r="I83" s="93"/>
      <c r="J83" s="94"/>
      <c r="K83" s="95"/>
      <c r="L83" s="32"/>
    </row>
    <row r="84" spans="1:12" ht="15" x14ac:dyDescent="0.25">
      <c r="A84" s="26"/>
      <c r="B84" s="27"/>
      <c r="C84" s="28"/>
      <c r="D84" s="33" t="s">
        <v>25</v>
      </c>
      <c r="E84" s="20" t="s">
        <v>47</v>
      </c>
      <c r="F84" s="24">
        <v>210</v>
      </c>
      <c r="G84" s="34">
        <v>0.3</v>
      </c>
      <c r="H84" s="34">
        <v>0</v>
      </c>
      <c r="I84" s="35">
        <v>15.2</v>
      </c>
      <c r="J84" s="34">
        <v>60</v>
      </c>
      <c r="K84" s="24">
        <v>686</v>
      </c>
      <c r="L84" s="32">
        <v>4.9400000000000004</v>
      </c>
    </row>
    <row r="85" spans="1:12" ht="15" x14ac:dyDescent="0.25">
      <c r="A85" s="26"/>
      <c r="B85" s="27"/>
      <c r="C85" s="28"/>
      <c r="D85" s="33" t="s">
        <v>28</v>
      </c>
      <c r="E85" s="20" t="s">
        <v>63</v>
      </c>
      <c r="F85" s="24">
        <v>50</v>
      </c>
      <c r="G85" s="34">
        <v>3.7</v>
      </c>
      <c r="H85" s="34">
        <v>0.53</v>
      </c>
      <c r="I85" s="35">
        <v>24.15</v>
      </c>
      <c r="J85" s="34">
        <v>118</v>
      </c>
      <c r="K85" s="36" t="s">
        <v>27</v>
      </c>
      <c r="L85" s="32">
        <v>4.37</v>
      </c>
    </row>
    <row r="86" spans="1:12" ht="15" x14ac:dyDescent="0.25">
      <c r="A86" s="26"/>
      <c r="B86" s="27"/>
      <c r="C86" s="28"/>
      <c r="D86" s="33" t="s">
        <v>30</v>
      </c>
      <c r="E86" s="104"/>
      <c r="F86" s="24"/>
      <c r="G86" s="105"/>
      <c r="H86" s="105"/>
      <c r="I86" s="105"/>
      <c r="J86" s="105"/>
      <c r="K86" s="37"/>
      <c r="L86" s="97"/>
    </row>
    <row r="87" spans="1:12" ht="15" x14ac:dyDescent="0.25">
      <c r="A87" s="26"/>
      <c r="B87" s="27"/>
      <c r="C87" s="28"/>
      <c r="D87" s="29" t="s">
        <v>33</v>
      </c>
      <c r="E87" s="86" t="s">
        <v>73</v>
      </c>
      <c r="F87" s="91">
        <v>60</v>
      </c>
      <c r="G87" s="92">
        <v>2.04</v>
      </c>
      <c r="H87" s="92">
        <v>3.36</v>
      </c>
      <c r="I87" s="93">
        <v>2.1</v>
      </c>
      <c r="J87" s="94">
        <v>47.4</v>
      </c>
      <c r="K87" s="95">
        <v>37</v>
      </c>
      <c r="L87" s="32">
        <v>19.22</v>
      </c>
    </row>
    <row r="88" spans="1:12" ht="15" x14ac:dyDescent="0.25">
      <c r="A88" s="26"/>
      <c r="B88" s="27"/>
      <c r="C88" s="28"/>
      <c r="D88" s="29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44"/>
      <c r="B89" s="45"/>
      <c r="C89" s="46"/>
      <c r="D89" s="47" t="s">
        <v>31</v>
      </c>
      <c r="E89" s="48"/>
      <c r="F89" s="49">
        <f>SUM(F82:F88)</f>
        <v>520</v>
      </c>
      <c r="G89" s="49">
        <f t="shared" ref="G89:L89" si="15">SUM(G82:G88)</f>
        <v>23.04</v>
      </c>
      <c r="H89" s="49">
        <f t="shared" si="15"/>
        <v>19.89</v>
      </c>
      <c r="I89" s="49">
        <f t="shared" si="15"/>
        <v>77.849999999999994</v>
      </c>
      <c r="J89" s="49">
        <f t="shared" si="15"/>
        <v>591.4</v>
      </c>
      <c r="K89" s="50"/>
      <c r="L89" s="49">
        <f t="shared" si="15"/>
        <v>80.959999999999994</v>
      </c>
    </row>
    <row r="90" spans="1:12" ht="15" x14ac:dyDescent="0.25">
      <c r="A90" s="51">
        <f>A82</f>
        <v>1</v>
      </c>
      <c r="B90" s="52">
        <f>B82</f>
        <v>5</v>
      </c>
      <c r="C90" s="53" t="s">
        <v>32</v>
      </c>
      <c r="D90" s="33" t="s">
        <v>33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6"/>
      <c r="B91" s="27"/>
      <c r="C91" s="28"/>
      <c r="D91" s="33" t="s">
        <v>34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6"/>
      <c r="B92" s="27"/>
      <c r="C92" s="28"/>
      <c r="D92" s="33" t="s">
        <v>35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6"/>
      <c r="B93" s="27"/>
      <c r="C93" s="28"/>
      <c r="D93" s="33" t="s">
        <v>36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6"/>
      <c r="B94" s="27"/>
      <c r="C94" s="28"/>
      <c r="D94" s="33" t="s">
        <v>37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6"/>
      <c r="B95" s="27"/>
      <c r="C95" s="28"/>
      <c r="D95" s="33" t="s">
        <v>38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6"/>
      <c r="B96" s="27"/>
      <c r="C96" s="28"/>
      <c r="D96" s="33" t="s">
        <v>39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6"/>
      <c r="B97" s="27"/>
      <c r="C97" s="28"/>
      <c r="D97" s="29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6"/>
      <c r="B98" s="27"/>
      <c r="C98" s="28"/>
      <c r="D98" s="29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44"/>
      <c r="B99" s="45"/>
      <c r="C99" s="46"/>
      <c r="D99" s="47" t="s">
        <v>31</v>
      </c>
      <c r="E99" s="48"/>
      <c r="F99" s="49">
        <f>SUM(F90:F98)</f>
        <v>0</v>
      </c>
      <c r="G99" s="49">
        <f t="shared" ref="G99:L99" si="16">SUM(G90:G98)</f>
        <v>0</v>
      </c>
      <c r="H99" s="49">
        <f t="shared" si="16"/>
        <v>0</v>
      </c>
      <c r="I99" s="49">
        <f t="shared" si="16"/>
        <v>0</v>
      </c>
      <c r="J99" s="49">
        <f t="shared" si="16"/>
        <v>0</v>
      </c>
      <c r="K99" s="50"/>
      <c r="L99" s="49">
        <f t="shared" si="16"/>
        <v>0</v>
      </c>
    </row>
    <row r="100" spans="1:12" ht="15.75" customHeight="1" thickBot="1" x14ac:dyDescent="0.25">
      <c r="A100" s="54">
        <f>A82</f>
        <v>1</v>
      </c>
      <c r="B100" s="55">
        <f>B82</f>
        <v>5</v>
      </c>
      <c r="C100" s="117" t="s">
        <v>40</v>
      </c>
      <c r="D100" s="118"/>
      <c r="E100" s="56"/>
      <c r="F100" s="57">
        <f>F89+F99</f>
        <v>520</v>
      </c>
      <c r="G100" s="57">
        <f t="shared" ref="G100:L100" si="17">G89+G99</f>
        <v>23.04</v>
      </c>
      <c r="H100" s="57">
        <f t="shared" si="17"/>
        <v>19.89</v>
      </c>
      <c r="I100" s="57">
        <f t="shared" si="17"/>
        <v>77.849999999999994</v>
      </c>
      <c r="J100" s="57">
        <f t="shared" si="17"/>
        <v>591.4</v>
      </c>
      <c r="K100" s="57"/>
      <c r="L100" s="57">
        <f t="shared" si="17"/>
        <v>80.959999999999994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57</v>
      </c>
      <c r="F101" s="96">
        <v>150</v>
      </c>
      <c r="G101" s="72">
        <v>8.6999999999999993</v>
      </c>
      <c r="H101" s="72">
        <v>7.8</v>
      </c>
      <c r="I101" s="72">
        <v>42.6</v>
      </c>
      <c r="J101" s="72">
        <v>279</v>
      </c>
      <c r="K101" s="24">
        <v>297</v>
      </c>
      <c r="L101" s="97">
        <v>11.93</v>
      </c>
    </row>
    <row r="102" spans="1:12" ht="15" x14ac:dyDescent="0.25">
      <c r="A102" s="26"/>
      <c r="B102" s="27"/>
      <c r="C102" s="28"/>
      <c r="D102" s="29"/>
      <c r="E102" s="38" t="s">
        <v>64</v>
      </c>
      <c r="F102" s="71">
        <v>100</v>
      </c>
      <c r="G102" s="72">
        <v>17.399999999999999</v>
      </c>
      <c r="H102" s="72">
        <v>5.2</v>
      </c>
      <c r="I102" s="72">
        <v>3.2</v>
      </c>
      <c r="J102" s="72">
        <v>194</v>
      </c>
      <c r="K102" s="24">
        <v>437</v>
      </c>
      <c r="L102" s="25">
        <v>73.91</v>
      </c>
    </row>
    <row r="103" spans="1:12" ht="15" x14ac:dyDescent="0.25">
      <c r="A103" s="26"/>
      <c r="B103" s="27"/>
      <c r="C103" s="28"/>
      <c r="D103" s="33" t="s">
        <v>25</v>
      </c>
      <c r="E103" s="20" t="s">
        <v>49</v>
      </c>
      <c r="F103" s="24">
        <v>200</v>
      </c>
      <c r="G103" s="34">
        <v>0</v>
      </c>
      <c r="H103" s="34">
        <v>0</v>
      </c>
      <c r="I103" s="34">
        <v>19</v>
      </c>
      <c r="J103" s="34">
        <v>75</v>
      </c>
      <c r="K103" s="37" t="s">
        <v>50</v>
      </c>
      <c r="L103" s="97">
        <v>7.95</v>
      </c>
    </row>
    <row r="104" spans="1:12" ht="15" x14ac:dyDescent="0.25">
      <c r="A104" s="26"/>
      <c r="B104" s="27"/>
      <c r="C104" s="28"/>
      <c r="D104" s="33" t="s">
        <v>28</v>
      </c>
      <c r="E104" s="20" t="s">
        <v>63</v>
      </c>
      <c r="F104" s="24">
        <v>50</v>
      </c>
      <c r="G104" s="34">
        <v>3.7</v>
      </c>
      <c r="H104" s="34">
        <v>0.53</v>
      </c>
      <c r="I104" s="35">
        <v>24.15</v>
      </c>
      <c r="J104" s="34">
        <v>118</v>
      </c>
      <c r="K104" s="36" t="s">
        <v>27</v>
      </c>
      <c r="L104" s="97">
        <v>4.37</v>
      </c>
    </row>
    <row r="105" spans="1:12" ht="15" x14ac:dyDescent="0.25">
      <c r="A105" s="26"/>
      <c r="B105" s="27"/>
      <c r="C105" s="28"/>
      <c r="D105" s="33" t="s">
        <v>30</v>
      </c>
      <c r="E105" s="20"/>
      <c r="F105" s="24"/>
      <c r="G105" s="34"/>
      <c r="H105" s="34"/>
      <c r="I105" s="34"/>
      <c r="J105" s="34"/>
      <c r="K105" s="36"/>
      <c r="L105" s="97"/>
    </row>
    <row r="106" spans="1:12" ht="15" x14ac:dyDescent="0.25">
      <c r="A106" s="26"/>
      <c r="B106" s="27"/>
      <c r="C106" s="28"/>
      <c r="D106" s="29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6"/>
      <c r="B107" s="27"/>
      <c r="C107" s="28"/>
      <c r="D107" s="29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44"/>
      <c r="B108" s="45"/>
      <c r="C108" s="46"/>
      <c r="D108" s="47" t="s">
        <v>31</v>
      </c>
      <c r="E108" s="48"/>
      <c r="F108" s="49">
        <f>SUM(F101:F107)</f>
        <v>500</v>
      </c>
      <c r="G108" s="49">
        <f t="shared" ref="G108:J108" si="18">SUM(G101:G107)</f>
        <v>29.799999999999997</v>
      </c>
      <c r="H108" s="49">
        <f t="shared" si="18"/>
        <v>13.53</v>
      </c>
      <c r="I108" s="49">
        <f t="shared" si="18"/>
        <v>88.950000000000017</v>
      </c>
      <c r="J108" s="49">
        <f t="shared" si="18"/>
        <v>666</v>
      </c>
      <c r="K108" s="50"/>
      <c r="L108" s="49">
        <f t="shared" ref="L108" si="19">SUM(L101:L107)</f>
        <v>98.160000000000011</v>
      </c>
    </row>
    <row r="109" spans="1:12" ht="15" x14ac:dyDescent="0.25">
      <c r="A109" s="51">
        <f>A101</f>
        <v>2</v>
      </c>
      <c r="B109" s="52">
        <f>B101</f>
        <v>1</v>
      </c>
      <c r="C109" s="53" t="s">
        <v>32</v>
      </c>
      <c r="D109" s="33" t="s">
        <v>33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6"/>
      <c r="B110" s="27"/>
      <c r="C110" s="28"/>
      <c r="D110" s="33" t="s">
        <v>34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6"/>
      <c r="B111" s="27"/>
      <c r="C111" s="28"/>
      <c r="D111" s="33" t="s">
        <v>35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6"/>
      <c r="B112" s="27"/>
      <c r="C112" s="28"/>
      <c r="D112" s="33" t="s">
        <v>36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6"/>
      <c r="B113" s="27"/>
      <c r="C113" s="28"/>
      <c r="D113" s="33" t="s">
        <v>37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6"/>
      <c r="B114" s="27"/>
      <c r="C114" s="28"/>
      <c r="D114" s="33" t="s">
        <v>38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6"/>
      <c r="B115" s="27"/>
      <c r="C115" s="28"/>
      <c r="D115" s="33" t="s">
        <v>39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6"/>
      <c r="B116" s="27"/>
      <c r="C116" s="28"/>
      <c r="D116" s="29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6"/>
      <c r="B117" s="27"/>
      <c r="C117" s="28"/>
      <c r="D117" s="29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44"/>
      <c r="B118" s="45"/>
      <c r="C118" s="46"/>
      <c r="D118" s="47" t="s">
        <v>31</v>
      </c>
      <c r="E118" s="48"/>
      <c r="F118" s="49">
        <f>SUM(F109:F117)</f>
        <v>0</v>
      </c>
      <c r="G118" s="49">
        <f t="shared" ref="G118:J118" si="20">SUM(G109:G117)</f>
        <v>0</v>
      </c>
      <c r="H118" s="49">
        <f t="shared" si="20"/>
        <v>0</v>
      </c>
      <c r="I118" s="49">
        <f t="shared" si="20"/>
        <v>0</v>
      </c>
      <c r="J118" s="49">
        <f t="shared" si="20"/>
        <v>0</v>
      </c>
      <c r="K118" s="50"/>
      <c r="L118" s="49">
        <f t="shared" ref="L118" si="21">SUM(L109:L117)</f>
        <v>0</v>
      </c>
    </row>
    <row r="119" spans="1:12" ht="15.75" thickBot="1" x14ac:dyDescent="0.25">
      <c r="A119" s="54">
        <f>A101</f>
        <v>2</v>
      </c>
      <c r="B119" s="55">
        <f>B101</f>
        <v>1</v>
      </c>
      <c r="C119" s="117" t="s">
        <v>40</v>
      </c>
      <c r="D119" s="118"/>
      <c r="E119" s="56"/>
      <c r="F119" s="57">
        <f>F108+F118</f>
        <v>500</v>
      </c>
      <c r="G119" s="57">
        <f t="shared" ref="G119:L119" si="22">G108+G118</f>
        <v>29.799999999999997</v>
      </c>
      <c r="H119" s="57">
        <f t="shared" si="22"/>
        <v>13.53</v>
      </c>
      <c r="I119" s="57">
        <f t="shared" si="22"/>
        <v>88.950000000000017</v>
      </c>
      <c r="J119" s="57">
        <f t="shared" si="22"/>
        <v>666</v>
      </c>
      <c r="K119" s="57"/>
      <c r="L119" s="57">
        <f t="shared" si="22"/>
        <v>98.160000000000011</v>
      </c>
    </row>
    <row r="120" spans="1:12" ht="15" x14ac:dyDescent="0.25">
      <c r="A120" s="58">
        <v>2</v>
      </c>
      <c r="B120" s="27">
        <v>2</v>
      </c>
      <c r="C120" s="18" t="s">
        <v>23</v>
      </c>
      <c r="D120" s="19" t="s">
        <v>24</v>
      </c>
      <c r="E120" s="38" t="s">
        <v>74</v>
      </c>
      <c r="F120" s="95">
        <v>155</v>
      </c>
      <c r="G120" s="100">
        <v>3.57</v>
      </c>
      <c r="H120" s="72">
        <v>3.72</v>
      </c>
      <c r="I120" s="72">
        <v>23.4</v>
      </c>
      <c r="J120" s="72">
        <v>139.9</v>
      </c>
      <c r="K120" s="62">
        <v>302</v>
      </c>
      <c r="L120" s="97">
        <v>27.04</v>
      </c>
    </row>
    <row r="121" spans="1:12" ht="15" x14ac:dyDescent="0.25">
      <c r="A121" s="58"/>
      <c r="B121" s="27"/>
      <c r="C121" s="28"/>
      <c r="D121" s="29"/>
      <c r="E121" s="99" t="s">
        <v>66</v>
      </c>
      <c r="F121" s="39">
        <v>100</v>
      </c>
      <c r="G121" s="40">
        <v>14.61</v>
      </c>
      <c r="H121" s="40">
        <v>11.42</v>
      </c>
      <c r="I121" s="40">
        <v>24.02</v>
      </c>
      <c r="J121" s="40">
        <v>260.20999999999998</v>
      </c>
      <c r="K121" s="24">
        <v>366</v>
      </c>
      <c r="L121" s="97">
        <v>49.85</v>
      </c>
    </row>
    <row r="122" spans="1:12" ht="15" x14ac:dyDescent="0.25">
      <c r="A122" s="58"/>
      <c r="B122" s="27"/>
      <c r="C122" s="28"/>
      <c r="D122" s="33" t="s">
        <v>25</v>
      </c>
      <c r="E122" s="90" t="s">
        <v>51</v>
      </c>
      <c r="F122" s="62">
        <v>200</v>
      </c>
      <c r="G122" s="76">
        <v>2.5</v>
      </c>
      <c r="H122" s="76">
        <v>3.6</v>
      </c>
      <c r="I122" s="76">
        <v>28.7</v>
      </c>
      <c r="J122" s="98">
        <v>152</v>
      </c>
      <c r="K122" s="95">
        <v>692</v>
      </c>
      <c r="L122" s="97">
        <v>9.57</v>
      </c>
    </row>
    <row r="123" spans="1:12" ht="15" x14ac:dyDescent="0.25">
      <c r="A123" s="58"/>
      <c r="B123" s="27"/>
      <c r="C123" s="28"/>
      <c r="D123" s="33" t="s">
        <v>28</v>
      </c>
      <c r="E123" s="20" t="s">
        <v>63</v>
      </c>
      <c r="F123" s="24">
        <v>50</v>
      </c>
      <c r="G123" s="34">
        <v>3.7</v>
      </c>
      <c r="H123" s="34">
        <v>0.53</v>
      </c>
      <c r="I123" s="35">
        <v>24.15</v>
      </c>
      <c r="J123" s="34">
        <v>118</v>
      </c>
      <c r="K123" s="36" t="s">
        <v>27</v>
      </c>
      <c r="L123" s="97">
        <v>4.37</v>
      </c>
    </row>
    <row r="124" spans="1:12" ht="15" x14ac:dyDescent="0.25">
      <c r="A124" s="58"/>
      <c r="B124" s="27"/>
      <c r="C124" s="28"/>
      <c r="D124" s="33" t="s">
        <v>30</v>
      </c>
      <c r="E124" s="20"/>
      <c r="F124" s="24"/>
      <c r="G124" s="34"/>
      <c r="H124" s="34"/>
      <c r="I124" s="35"/>
      <c r="J124" s="34"/>
      <c r="K124" s="36"/>
      <c r="L124" s="97"/>
    </row>
    <row r="125" spans="1:12" ht="15" x14ac:dyDescent="0.25">
      <c r="A125" s="58"/>
      <c r="B125" s="27"/>
      <c r="C125" s="28"/>
      <c r="D125" s="29"/>
      <c r="E125" s="61" t="s">
        <v>62</v>
      </c>
      <c r="F125" s="42">
        <v>60</v>
      </c>
      <c r="G125" s="42">
        <v>3.9</v>
      </c>
      <c r="H125" s="42">
        <v>9.4</v>
      </c>
      <c r="I125" s="42">
        <v>35.4</v>
      </c>
      <c r="J125" s="42">
        <v>264</v>
      </c>
      <c r="K125" s="43" t="s">
        <v>29</v>
      </c>
      <c r="L125" s="42">
        <v>27.28</v>
      </c>
    </row>
    <row r="126" spans="1:12" ht="15" x14ac:dyDescent="0.25">
      <c r="A126" s="58"/>
      <c r="B126" s="27"/>
      <c r="C126" s="28"/>
      <c r="D126" s="29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68"/>
      <c r="B127" s="45"/>
      <c r="C127" s="46"/>
      <c r="D127" s="47" t="s">
        <v>31</v>
      </c>
      <c r="E127" s="48"/>
      <c r="F127" s="49">
        <f>SUM(F120:F126)</f>
        <v>565</v>
      </c>
      <c r="G127" s="49">
        <f t="shared" ref="G127:J127" si="23">SUM(G120:G126)</f>
        <v>28.279999999999998</v>
      </c>
      <c r="H127" s="49">
        <f t="shared" si="23"/>
        <v>28.67</v>
      </c>
      <c r="I127" s="49">
        <f t="shared" si="23"/>
        <v>135.67000000000002</v>
      </c>
      <c r="J127" s="49">
        <f t="shared" si="23"/>
        <v>934.11</v>
      </c>
      <c r="K127" s="50"/>
      <c r="L127" s="49">
        <f t="shared" ref="L127" si="24">SUM(L120:L126)</f>
        <v>118.11000000000001</v>
      </c>
    </row>
    <row r="128" spans="1:12" ht="15" x14ac:dyDescent="0.25">
      <c r="A128" s="52">
        <f>A120</f>
        <v>2</v>
      </c>
      <c r="B128" s="52">
        <f>B120</f>
        <v>2</v>
      </c>
      <c r="C128" s="53" t="s">
        <v>32</v>
      </c>
      <c r="D128" s="33" t="s">
        <v>33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58"/>
      <c r="B129" s="27"/>
      <c r="C129" s="28"/>
      <c r="D129" s="33" t="s">
        <v>34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58"/>
      <c r="B130" s="27"/>
      <c r="C130" s="28"/>
      <c r="D130" s="33" t="s">
        <v>35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58"/>
      <c r="B131" s="27"/>
      <c r="C131" s="28"/>
      <c r="D131" s="33" t="s">
        <v>36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58"/>
      <c r="B132" s="27"/>
      <c r="C132" s="28"/>
      <c r="D132" s="33" t="s">
        <v>37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58"/>
      <c r="B133" s="27"/>
      <c r="C133" s="28"/>
      <c r="D133" s="33" t="s">
        <v>38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58"/>
      <c r="B134" s="27"/>
      <c r="C134" s="28"/>
      <c r="D134" s="33" t="s">
        <v>39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58"/>
      <c r="B135" s="27"/>
      <c r="C135" s="28"/>
      <c r="D135" s="29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58"/>
      <c r="B136" s="27"/>
      <c r="C136" s="28"/>
      <c r="D136" s="29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68"/>
      <c r="B137" s="45"/>
      <c r="C137" s="46"/>
      <c r="D137" s="47" t="s">
        <v>31</v>
      </c>
      <c r="E137" s="48"/>
      <c r="F137" s="49">
        <f>SUM(F128:F136)</f>
        <v>0</v>
      </c>
      <c r="G137" s="49">
        <f t="shared" ref="G137:J137" si="25">SUM(G128:G136)</f>
        <v>0</v>
      </c>
      <c r="H137" s="49">
        <f t="shared" si="25"/>
        <v>0</v>
      </c>
      <c r="I137" s="49">
        <f t="shared" si="25"/>
        <v>0</v>
      </c>
      <c r="J137" s="49">
        <f t="shared" si="25"/>
        <v>0</v>
      </c>
      <c r="K137" s="50"/>
      <c r="L137" s="49">
        <f t="shared" ref="L137" si="26">SUM(L128:L136)</f>
        <v>0</v>
      </c>
    </row>
    <row r="138" spans="1:12" ht="15.75" thickBot="1" x14ac:dyDescent="0.25">
      <c r="A138" s="69">
        <f>A120</f>
        <v>2</v>
      </c>
      <c r="B138" s="69">
        <f>B120</f>
        <v>2</v>
      </c>
      <c r="C138" s="117" t="s">
        <v>40</v>
      </c>
      <c r="D138" s="118"/>
      <c r="E138" s="56"/>
      <c r="F138" s="57">
        <f>F127+F137</f>
        <v>565</v>
      </c>
      <c r="G138" s="57">
        <f t="shared" ref="G138:L138" si="27">G127+G137</f>
        <v>28.279999999999998</v>
      </c>
      <c r="H138" s="57">
        <f t="shared" si="27"/>
        <v>28.67</v>
      </c>
      <c r="I138" s="57">
        <f t="shared" si="27"/>
        <v>135.67000000000002</v>
      </c>
      <c r="J138" s="57">
        <f t="shared" si="27"/>
        <v>934.11</v>
      </c>
      <c r="K138" s="57"/>
      <c r="L138" s="57">
        <f t="shared" si="27"/>
        <v>118.11000000000001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38" t="s">
        <v>42</v>
      </c>
      <c r="F139" s="24">
        <v>150</v>
      </c>
      <c r="G139" s="34">
        <v>3.15</v>
      </c>
      <c r="H139" s="34">
        <v>6.75</v>
      </c>
      <c r="I139" s="34">
        <v>21.9</v>
      </c>
      <c r="J139" s="34">
        <v>163.5</v>
      </c>
      <c r="K139" s="24">
        <v>520</v>
      </c>
      <c r="L139" s="25">
        <v>23.65</v>
      </c>
    </row>
    <row r="140" spans="1:12" ht="15" x14ac:dyDescent="0.25">
      <c r="A140" s="26"/>
      <c r="B140" s="27"/>
      <c r="C140" s="28"/>
      <c r="D140" s="29"/>
      <c r="E140" s="38" t="s">
        <v>52</v>
      </c>
      <c r="F140" s="24">
        <v>100</v>
      </c>
      <c r="G140" s="34">
        <v>11.48</v>
      </c>
      <c r="H140" s="34">
        <v>7.76</v>
      </c>
      <c r="I140" s="34">
        <v>5.35</v>
      </c>
      <c r="J140" s="34">
        <v>134</v>
      </c>
      <c r="K140" s="21">
        <v>374</v>
      </c>
      <c r="L140" s="97">
        <v>65.92</v>
      </c>
    </row>
    <row r="141" spans="1:12" ht="15" x14ac:dyDescent="0.25">
      <c r="A141" s="26"/>
      <c r="B141" s="27"/>
      <c r="C141" s="28"/>
      <c r="D141" s="33" t="s">
        <v>25</v>
      </c>
      <c r="E141" s="20" t="s">
        <v>53</v>
      </c>
      <c r="F141" s="24">
        <v>200</v>
      </c>
      <c r="G141" s="34">
        <v>0.6</v>
      </c>
      <c r="H141" s="34">
        <v>0</v>
      </c>
      <c r="I141" s="34">
        <v>31.4</v>
      </c>
      <c r="J141" s="34">
        <v>124</v>
      </c>
      <c r="K141" s="24">
        <v>639</v>
      </c>
      <c r="L141" s="25">
        <v>3.72</v>
      </c>
    </row>
    <row r="142" spans="1:12" ht="15.75" customHeight="1" x14ac:dyDescent="0.25">
      <c r="A142" s="26"/>
      <c r="B142" s="27"/>
      <c r="C142" s="28"/>
      <c r="D142" s="33" t="s">
        <v>28</v>
      </c>
      <c r="E142" s="20" t="s">
        <v>63</v>
      </c>
      <c r="F142" s="24">
        <v>50</v>
      </c>
      <c r="G142" s="34">
        <v>3.7</v>
      </c>
      <c r="H142" s="34">
        <v>0.53</v>
      </c>
      <c r="I142" s="35">
        <v>24.15</v>
      </c>
      <c r="J142" s="34">
        <v>118</v>
      </c>
      <c r="K142" s="36" t="s">
        <v>27</v>
      </c>
      <c r="L142" s="97"/>
    </row>
    <row r="143" spans="1:12" ht="15" x14ac:dyDescent="0.25">
      <c r="A143" s="26"/>
      <c r="B143" s="27"/>
      <c r="C143" s="28"/>
      <c r="D143" s="33" t="s">
        <v>30</v>
      </c>
      <c r="E143" s="116"/>
      <c r="F143" s="75"/>
      <c r="G143" s="76"/>
      <c r="H143" s="76"/>
      <c r="I143" s="76"/>
      <c r="J143" s="76"/>
      <c r="K143" s="77"/>
      <c r="L143" s="97"/>
    </row>
    <row r="144" spans="1:12" ht="15" x14ac:dyDescent="0.25">
      <c r="A144" s="26"/>
      <c r="B144" s="27"/>
      <c r="C144" s="28"/>
      <c r="D144" s="29"/>
      <c r="E144" s="101" t="s">
        <v>75</v>
      </c>
      <c r="F144" s="75">
        <v>60</v>
      </c>
      <c r="G144" s="80">
        <v>0.75</v>
      </c>
      <c r="H144" s="80">
        <v>8.99</v>
      </c>
      <c r="I144" s="80">
        <v>3.19</v>
      </c>
      <c r="J144" s="80">
        <v>96.6</v>
      </c>
      <c r="K144" s="77" t="s">
        <v>76</v>
      </c>
      <c r="L144" s="97">
        <v>7.16</v>
      </c>
    </row>
    <row r="145" spans="1:12" ht="15" x14ac:dyDescent="0.25">
      <c r="A145" s="26"/>
      <c r="B145" s="27"/>
      <c r="C145" s="28"/>
      <c r="D145" s="29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44"/>
      <c r="B146" s="45"/>
      <c r="C146" s="46"/>
      <c r="D146" s="47" t="s">
        <v>31</v>
      </c>
      <c r="E146" s="48"/>
      <c r="F146" s="49">
        <f>SUM(F139:F145)</f>
        <v>560</v>
      </c>
      <c r="G146" s="49">
        <f t="shared" ref="G146:J146" si="28">SUM(G139:G145)</f>
        <v>19.68</v>
      </c>
      <c r="H146" s="49">
        <f t="shared" si="28"/>
        <v>24.03</v>
      </c>
      <c r="I146" s="49">
        <f t="shared" si="28"/>
        <v>85.99</v>
      </c>
      <c r="J146" s="49">
        <f t="shared" si="28"/>
        <v>636.1</v>
      </c>
      <c r="K146" s="50"/>
      <c r="L146" s="49">
        <f t="shared" ref="L146" si="29">SUM(L139:L145)</f>
        <v>100.44999999999999</v>
      </c>
    </row>
    <row r="147" spans="1:12" ht="15" x14ac:dyDescent="0.25">
      <c r="A147" s="51">
        <f>A139</f>
        <v>2</v>
      </c>
      <c r="B147" s="52">
        <f>B139</f>
        <v>3</v>
      </c>
      <c r="C147" s="53" t="s">
        <v>32</v>
      </c>
      <c r="D147" s="33" t="s">
        <v>33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6"/>
      <c r="B148" s="27"/>
      <c r="C148" s="28"/>
      <c r="D148" s="33" t="s">
        <v>34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6"/>
      <c r="B149" s="27"/>
      <c r="C149" s="28"/>
      <c r="D149" s="33" t="s">
        <v>35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6"/>
      <c r="B150" s="27"/>
      <c r="C150" s="28"/>
      <c r="D150" s="33" t="s">
        <v>36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6"/>
      <c r="B151" s="27"/>
      <c r="C151" s="28"/>
      <c r="D151" s="33" t="s">
        <v>37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6"/>
      <c r="B152" s="27"/>
      <c r="C152" s="28"/>
      <c r="D152" s="33" t="s">
        <v>38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6"/>
      <c r="B153" s="27"/>
      <c r="C153" s="28"/>
      <c r="D153" s="33" t="s">
        <v>39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6"/>
      <c r="B154" s="27"/>
      <c r="C154" s="28"/>
      <c r="D154" s="29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6"/>
      <c r="B155" s="27"/>
      <c r="C155" s="28"/>
      <c r="D155" s="29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44"/>
      <c r="B156" s="45"/>
      <c r="C156" s="46"/>
      <c r="D156" s="47" t="s">
        <v>31</v>
      </c>
      <c r="E156" s="48"/>
      <c r="F156" s="49">
        <f>SUM(F147:F155)</f>
        <v>0</v>
      </c>
      <c r="G156" s="49">
        <f t="shared" ref="G156:J156" si="30">SUM(G147:G155)</f>
        <v>0</v>
      </c>
      <c r="H156" s="49">
        <f t="shared" si="30"/>
        <v>0</v>
      </c>
      <c r="I156" s="49">
        <f t="shared" si="30"/>
        <v>0</v>
      </c>
      <c r="J156" s="49">
        <f t="shared" si="30"/>
        <v>0</v>
      </c>
      <c r="K156" s="50"/>
      <c r="L156" s="49">
        <f t="shared" ref="L156" si="31">SUM(L147:L155)</f>
        <v>0</v>
      </c>
    </row>
    <row r="157" spans="1:12" ht="15.75" thickBot="1" x14ac:dyDescent="0.25">
      <c r="A157" s="54">
        <f>A139</f>
        <v>2</v>
      </c>
      <c r="B157" s="55">
        <f>B139</f>
        <v>3</v>
      </c>
      <c r="C157" s="117" t="s">
        <v>40</v>
      </c>
      <c r="D157" s="118"/>
      <c r="E157" s="56"/>
      <c r="F157" s="57">
        <f>F146+F156</f>
        <v>560</v>
      </c>
      <c r="G157" s="57">
        <f t="shared" ref="G157:L157" si="32">G146+G156</f>
        <v>19.68</v>
      </c>
      <c r="H157" s="57">
        <f t="shared" si="32"/>
        <v>24.03</v>
      </c>
      <c r="I157" s="57">
        <f t="shared" si="32"/>
        <v>85.99</v>
      </c>
      <c r="J157" s="57">
        <f t="shared" si="32"/>
        <v>636.1</v>
      </c>
      <c r="K157" s="57"/>
      <c r="L157" s="57">
        <f t="shared" si="32"/>
        <v>100.44999999999999</v>
      </c>
    </row>
    <row r="158" spans="1:12" ht="15" x14ac:dyDescent="0.25">
      <c r="A158" s="16">
        <v>2</v>
      </c>
      <c r="B158" s="17">
        <v>4</v>
      </c>
      <c r="C158" s="18" t="s">
        <v>23</v>
      </c>
      <c r="D158" s="19" t="s">
        <v>24</v>
      </c>
      <c r="E158" s="38" t="s">
        <v>77</v>
      </c>
      <c r="F158" s="95">
        <v>175</v>
      </c>
      <c r="G158" s="100">
        <v>12.95</v>
      </c>
      <c r="H158" s="72">
        <v>12.95</v>
      </c>
      <c r="I158" s="72">
        <v>23.8</v>
      </c>
      <c r="J158" s="72">
        <v>269.5</v>
      </c>
      <c r="K158" s="24">
        <v>489</v>
      </c>
      <c r="L158" s="25">
        <v>61.62</v>
      </c>
    </row>
    <row r="159" spans="1:12" ht="15" x14ac:dyDescent="0.25">
      <c r="A159" s="26"/>
      <c r="B159" s="27"/>
      <c r="C159" s="28"/>
      <c r="D159" s="29"/>
      <c r="E159" s="99"/>
      <c r="F159" s="39"/>
      <c r="G159" s="40"/>
      <c r="H159" s="40"/>
      <c r="I159" s="40"/>
      <c r="J159" s="40"/>
      <c r="K159" s="24"/>
      <c r="L159" s="97"/>
    </row>
    <row r="160" spans="1:12" ht="15" x14ac:dyDescent="0.25">
      <c r="A160" s="26"/>
      <c r="B160" s="27"/>
      <c r="C160" s="28"/>
      <c r="D160" s="33" t="s">
        <v>25</v>
      </c>
      <c r="E160" s="20" t="s">
        <v>55</v>
      </c>
      <c r="F160" s="102">
        <v>207</v>
      </c>
      <c r="G160" s="103">
        <v>0.3</v>
      </c>
      <c r="H160" s="103">
        <v>0</v>
      </c>
      <c r="I160" s="103">
        <v>15.2</v>
      </c>
      <c r="J160" s="103">
        <v>60</v>
      </c>
      <c r="K160" s="21">
        <v>686</v>
      </c>
      <c r="L160" s="97">
        <v>4.1399999999999997</v>
      </c>
    </row>
    <row r="161" spans="1:12" ht="15" x14ac:dyDescent="0.25">
      <c r="A161" s="26"/>
      <c r="B161" s="27"/>
      <c r="C161" s="28"/>
      <c r="D161" s="33" t="s">
        <v>28</v>
      </c>
      <c r="E161" s="20" t="s">
        <v>63</v>
      </c>
      <c r="F161" s="24">
        <v>50</v>
      </c>
      <c r="G161" s="34">
        <v>3.7</v>
      </c>
      <c r="H161" s="34">
        <v>0.53</v>
      </c>
      <c r="I161" s="35">
        <v>24.15</v>
      </c>
      <c r="J161" s="34">
        <v>118</v>
      </c>
      <c r="K161" s="36" t="s">
        <v>27</v>
      </c>
      <c r="L161" s="97">
        <v>4.37</v>
      </c>
    </row>
    <row r="162" spans="1:12" ht="15" x14ac:dyDescent="0.25">
      <c r="A162" s="26"/>
      <c r="B162" s="27"/>
      <c r="C162" s="28"/>
      <c r="D162" s="33" t="s">
        <v>30</v>
      </c>
      <c r="E162" s="104" t="s">
        <v>56</v>
      </c>
      <c r="F162" s="24">
        <v>200</v>
      </c>
      <c r="G162" s="105">
        <v>2.2000000000000002</v>
      </c>
      <c r="H162" s="105">
        <v>0.6</v>
      </c>
      <c r="I162" s="105">
        <v>40.4</v>
      </c>
      <c r="J162" s="105">
        <v>178</v>
      </c>
      <c r="K162" s="37" t="s">
        <v>27</v>
      </c>
      <c r="L162" s="97">
        <v>34.51</v>
      </c>
    </row>
    <row r="163" spans="1:12" ht="15" x14ac:dyDescent="0.25">
      <c r="A163" s="26"/>
      <c r="B163" s="27"/>
      <c r="C163" s="28"/>
      <c r="D163" s="29"/>
      <c r="E163" s="116"/>
      <c r="F163" s="95"/>
      <c r="G163" s="67"/>
      <c r="H163" s="67"/>
      <c r="I163" s="67"/>
      <c r="J163" s="67"/>
      <c r="K163" s="106"/>
      <c r="L163" s="42"/>
    </row>
    <row r="164" spans="1:12" ht="15" x14ac:dyDescent="0.25">
      <c r="A164" s="26"/>
      <c r="B164" s="27"/>
      <c r="C164" s="28"/>
      <c r="D164" s="29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44"/>
      <c r="B165" s="45"/>
      <c r="C165" s="46"/>
      <c r="D165" s="47" t="s">
        <v>31</v>
      </c>
      <c r="E165" s="48"/>
      <c r="F165" s="49">
        <f>SUM(F158:F164)</f>
        <v>632</v>
      </c>
      <c r="G165" s="49">
        <f t="shared" ref="G165:J165" si="33">SUM(G158:G164)</f>
        <v>19.149999999999999</v>
      </c>
      <c r="H165" s="49">
        <f t="shared" si="33"/>
        <v>14.079999999999998</v>
      </c>
      <c r="I165" s="49">
        <f t="shared" si="33"/>
        <v>103.55</v>
      </c>
      <c r="J165" s="49">
        <f t="shared" si="33"/>
        <v>625.5</v>
      </c>
      <c r="K165" s="50"/>
      <c r="L165" s="49">
        <f t="shared" ref="L165" si="34">SUM(L158:L164)</f>
        <v>104.63999999999999</v>
      </c>
    </row>
    <row r="166" spans="1:12" ht="15" x14ac:dyDescent="0.25">
      <c r="A166" s="51">
        <f>A158</f>
        <v>2</v>
      </c>
      <c r="B166" s="52">
        <f>B158</f>
        <v>4</v>
      </c>
      <c r="C166" s="53" t="s">
        <v>32</v>
      </c>
      <c r="D166" s="33" t="s">
        <v>33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6"/>
      <c r="B167" s="27"/>
      <c r="C167" s="28"/>
      <c r="D167" s="33" t="s">
        <v>34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6"/>
      <c r="B168" s="27"/>
      <c r="C168" s="28"/>
      <c r="D168" s="33" t="s">
        <v>35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6"/>
      <c r="B169" s="27"/>
      <c r="C169" s="28"/>
      <c r="D169" s="33" t="s">
        <v>36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6"/>
      <c r="B170" s="27"/>
      <c r="C170" s="28"/>
      <c r="D170" s="33" t="s">
        <v>37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6"/>
      <c r="B171" s="27"/>
      <c r="C171" s="28"/>
      <c r="D171" s="33" t="s">
        <v>38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6"/>
      <c r="B172" s="27"/>
      <c r="C172" s="28"/>
      <c r="D172" s="33" t="s">
        <v>39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6"/>
      <c r="B173" s="27"/>
      <c r="C173" s="28"/>
      <c r="D173" s="29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6"/>
      <c r="B174" s="27"/>
      <c r="C174" s="28"/>
      <c r="D174" s="29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44"/>
      <c r="B175" s="45"/>
      <c r="C175" s="46"/>
      <c r="D175" s="47" t="s">
        <v>31</v>
      </c>
      <c r="E175" s="48"/>
      <c r="F175" s="49">
        <f>SUM(F166:F174)</f>
        <v>0</v>
      </c>
      <c r="G175" s="49">
        <f t="shared" ref="G175:J175" si="35">SUM(G166:G174)</f>
        <v>0</v>
      </c>
      <c r="H175" s="49">
        <f t="shared" si="35"/>
        <v>0</v>
      </c>
      <c r="I175" s="49">
        <f t="shared" si="35"/>
        <v>0</v>
      </c>
      <c r="J175" s="49">
        <f t="shared" si="35"/>
        <v>0</v>
      </c>
      <c r="K175" s="50"/>
      <c r="L175" s="49">
        <f t="shared" ref="L175" si="36">SUM(L166:L174)</f>
        <v>0</v>
      </c>
    </row>
    <row r="176" spans="1:12" ht="15.75" thickBot="1" x14ac:dyDescent="0.25">
      <c r="A176" s="54">
        <f>A158</f>
        <v>2</v>
      </c>
      <c r="B176" s="55">
        <f>B158</f>
        <v>4</v>
      </c>
      <c r="C176" s="117" t="s">
        <v>40</v>
      </c>
      <c r="D176" s="118"/>
      <c r="E176" s="56"/>
      <c r="F176" s="57">
        <f>F165+F175</f>
        <v>632</v>
      </c>
      <c r="G176" s="57">
        <f t="shared" ref="G176:L176" si="37">G165+G175</f>
        <v>19.149999999999999</v>
      </c>
      <c r="H176" s="57">
        <f t="shared" si="37"/>
        <v>14.079999999999998</v>
      </c>
      <c r="I176" s="57">
        <f t="shared" si="37"/>
        <v>103.55</v>
      </c>
      <c r="J176" s="57">
        <f t="shared" si="37"/>
        <v>625.5</v>
      </c>
      <c r="K176" s="57"/>
      <c r="L176" s="57">
        <f t="shared" si="37"/>
        <v>104.63999999999999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107" t="s">
        <v>48</v>
      </c>
      <c r="F177" s="75">
        <v>50</v>
      </c>
      <c r="G177" s="76">
        <v>9.4499999999999993</v>
      </c>
      <c r="H177" s="76">
        <v>8.15</v>
      </c>
      <c r="I177" s="108">
        <v>9.1999999999999993</v>
      </c>
      <c r="J177" s="76">
        <v>149</v>
      </c>
      <c r="K177" s="109">
        <v>498</v>
      </c>
      <c r="L177" s="32">
        <v>25.5</v>
      </c>
    </row>
    <row r="178" spans="1:12" ht="15" x14ac:dyDescent="0.25">
      <c r="A178" s="26"/>
      <c r="B178" s="27"/>
      <c r="C178" s="28"/>
      <c r="D178" s="29"/>
      <c r="E178" s="107" t="s">
        <v>78</v>
      </c>
      <c r="F178" s="110">
        <v>150</v>
      </c>
      <c r="G178" s="111">
        <v>5.25</v>
      </c>
      <c r="H178" s="111">
        <v>6.15</v>
      </c>
      <c r="I178" s="112">
        <v>35.25</v>
      </c>
      <c r="J178" s="111">
        <v>220.5</v>
      </c>
      <c r="K178" s="109">
        <v>333</v>
      </c>
      <c r="L178" s="97">
        <v>38.79</v>
      </c>
    </row>
    <row r="179" spans="1:12" ht="15" x14ac:dyDescent="0.25">
      <c r="A179" s="26"/>
      <c r="B179" s="27"/>
      <c r="C179" s="28"/>
      <c r="D179" s="33" t="s">
        <v>25</v>
      </c>
      <c r="E179" s="20" t="s">
        <v>58</v>
      </c>
      <c r="F179" s="102">
        <v>200</v>
      </c>
      <c r="G179" s="103">
        <v>1.2</v>
      </c>
      <c r="H179" s="103">
        <v>0</v>
      </c>
      <c r="I179" s="103">
        <v>31.6</v>
      </c>
      <c r="J179" s="103">
        <v>126</v>
      </c>
      <c r="K179" s="21">
        <v>638</v>
      </c>
      <c r="L179" s="97">
        <v>7.19</v>
      </c>
    </row>
    <row r="180" spans="1:12" ht="15" x14ac:dyDescent="0.25">
      <c r="A180" s="26"/>
      <c r="B180" s="27"/>
      <c r="C180" s="28"/>
      <c r="D180" s="33" t="s">
        <v>28</v>
      </c>
      <c r="E180" s="20" t="s">
        <v>63</v>
      </c>
      <c r="F180" s="24">
        <v>50</v>
      </c>
      <c r="G180" s="34">
        <v>3.7</v>
      </c>
      <c r="H180" s="34">
        <v>0.53</v>
      </c>
      <c r="I180" s="35">
        <v>24.15</v>
      </c>
      <c r="J180" s="34">
        <v>118</v>
      </c>
      <c r="K180" s="36" t="s">
        <v>27</v>
      </c>
      <c r="L180" s="97">
        <v>4.37</v>
      </c>
    </row>
    <row r="181" spans="1:12" ht="15" x14ac:dyDescent="0.25">
      <c r="A181" s="26"/>
      <c r="B181" s="27"/>
      <c r="C181" s="28"/>
      <c r="D181" s="33" t="s">
        <v>30</v>
      </c>
      <c r="E181" s="116" t="s">
        <v>46</v>
      </c>
      <c r="F181" s="66">
        <v>150</v>
      </c>
      <c r="G181" s="67">
        <v>0.6</v>
      </c>
      <c r="H181" s="67">
        <v>0.6</v>
      </c>
      <c r="I181" s="67">
        <v>14.7</v>
      </c>
      <c r="J181" s="67">
        <v>70.5</v>
      </c>
      <c r="K181" s="36" t="s">
        <v>27</v>
      </c>
      <c r="L181" s="42">
        <v>14.99</v>
      </c>
    </row>
    <row r="182" spans="1:12" ht="15" x14ac:dyDescent="0.25">
      <c r="A182" s="26"/>
      <c r="B182" s="27"/>
      <c r="C182" s="28"/>
      <c r="D182" s="29"/>
      <c r="E182" s="6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6"/>
      <c r="B183" s="27"/>
      <c r="C183" s="28"/>
      <c r="D183" s="29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44"/>
      <c r="B184" s="45"/>
      <c r="C184" s="46"/>
      <c r="D184" s="47" t="s">
        <v>31</v>
      </c>
      <c r="E184" s="48"/>
      <c r="F184" s="49">
        <f>SUM(F177:F183)</f>
        <v>600</v>
      </c>
      <c r="G184" s="49">
        <f t="shared" ref="G184:J184" si="38">SUM(G177:G183)</f>
        <v>20.2</v>
      </c>
      <c r="H184" s="49">
        <f t="shared" si="38"/>
        <v>15.43</v>
      </c>
      <c r="I184" s="49">
        <f t="shared" si="38"/>
        <v>114.90000000000002</v>
      </c>
      <c r="J184" s="49">
        <f t="shared" si="38"/>
        <v>684</v>
      </c>
      <c r="K184" s="50"/>
      <c r="L184" s="49">
        <f t="shared" ref="L184" si="39">SUM(L177:L183)</f>
        <v>90.839999999999989</v>
      </c>
    </row>
    <row r="185" spans="1:12" ht="15" x14ac:dyDescent="0.25">
      <c r="A185" s="51">
        <f>A177</f>
        <v>2</v>
      </c>
      <c r="B185" s="52">
        <f>B177</f>
        <v>5</v>
      </c>
      <c r="C185" s="53" t="s">
        <v>32</v>
      </c>
      <c r="D185" s="33" t="s">
        <v>33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6"/>
      <c r="B186" s="27"/>
      <c r="C186" s="28"/>
      <c r="D186" s="33" t="s">
        <v>34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6"/>
      <c r="B187" s="27"/>
      <c r="C187" s="28"/>
      <c r="D187" s="33" t="s">
        <v>35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6"/>
      <c r="B188" s="27"/>
      <c r="C188" s="28"/>
      <c r="D188" s="33" t="s">
        <v>36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6"/>
      <c r="B189" s="27"/>
      <c r="C189" s="28"/>
      <c r="D189" s="33" t="s">
        <v>37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6"/>
      <c r="B190" s="27"/>
      <c r="C190" s="28"/>
      <c r="D190" s="33" t="s">
        <v>38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6"/>
      <c r="B191" s="27"/>
      <c r="C191" s="28"/>
      <c r="D191" s="33" t="s">
        <v>39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6"/>
      <c r="B192" s="27"/>
      <c r="C192" s="28"/>
      <c r="D192" s="29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6"/>
      <c r="B193" s="27"/>
      <c r="C193" s="28"/>
      <c r="D193" s="29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44"/>
      <c r="B194" s="45"/>
      <c r="C194" s="46"/>
      <c r="D194" s="47" t="s">
        <v>31</v>
      </c>
      <c r="E194" s="48"/>
      <c r="F194" s="49">
        <f>SUM(F185:F193)</f>
        <v>0</v>
      </c>
      <c r="G194" s="49">
        <f t="shared" ref="G194:J194" si="40">SUM(G185:G193)</f>
        <v>0</v>
      </c>
      <c r="H194" s="49">
        <f t="shared" si="40"/>
        <v>0</v>
      </c>
      <c r="I194" s="49">
        <f t="shared" si="40"/>
        <v>0</v>
      </c>
      <c r="J194" s="49">
        <f t="shared" si="40"/>
        <v>0</v>
      </c>
      <c r="K194" s="50"/>
      <c r="L194" s="49">
        <f t="shared" ref="L194" si="41">SUM(L185:L193)</f>
        <v>0</v>
      </c>
    </row>
    <row r="195" spans="1:12" ht="15.75" thickBot="1" x14ac:dyDescent="0.25">
      <c r="A195" s="54">
        <f>A177</f>
        <v>2</v>
      </c>
      <c r="B195" s="55">
        <f>B177</f>
        <v>5</v>
      </c>
      <c r="C195" s="117" t="s">
        <v>40</v>
      </c>
      <c r="D195" s="118"/>
      <c r="E195" s="56"/>
      <c r="F195" s="57">
        <f>F184+F194</f>
        <v>600</v>
      </c>
      <c r="G195" s="57">
        <f t="shared" ref="G195:L195" si="42">G184+G194</f>
        <v>20.2</v>
      </c>
      <c r="H195" s="57">
        <f t="shared" si="42"/>
        <v>15.43</v>
      </c>
      <c r="I195" s="57">
        <f t="shared" si="42"/>
        <v>114.90000000000002</v>
      </c>
      <c r="J195" s="57">
        <f t="shared" si="42"/>
        <v>684</v>
      </c>
      <c r="K195" s="57"/>
      <c r="L195" s="57">
        <f t="shared" si="42"/>
        <v>90.839999999999989</v>
      </c>
    </row>
    <row r="196" spans="1:12" ht="13.5" thickBot="1" x14ac:dyDescent="0.25">
      <c r="A196" s="113"/>
      <c r="B196" s="114"/>
      <c r="C196" s="122" t="s">
        <v>59</v>
      </c>
      <c r="D196" s="122"/>
      <c r="E196" s="122"/>
      <c r="F196" s="115">
        <f>(F24+F43+F62+F81+F100+F119+F138+F157+F176+F195)/(IF(F24=0,0,1)+IF(F43=0,0,1)+IF(F62=0,0,1)+IF(F81=0,0,1)+IF(F100=0,0,1)+IF(F119=0,0,1)+IF(F138=0,0,1)+IF(F157=0,0,1)+IF(F176=0,0,1)+IF(F195=0,0,1))</f>
        <v>567</v>
      </c>
      <c r="G196" s="115">
        <f t="shared" ref="G196:J196" si="43">(G24+G43+G62+G81+G100+G119+G138+G157+G176+G195)/(IF(G24=0,0,1)+IF(G43=0,0,1)+IF(G62=0,0,1)+IF(G81=0,0,1)+IF(G100=0,0,1)+IF(G119=0,0,1)+IF(G138=0,0,1)+IF(G157=0,0,1)+IF(G176=0,0,1)+IF(G195=0,0,1))</f>
        <v>21.368999999999996</v>
      </c>
      <c r="H196" s="115">
        <f t="shared" si="43"/>
        <v>19.544</v>
      </c>
      <c r="I196" s="115">
        <f t="shared" si="43"/>
        <v>111.26900000000001</v>
      </c>
      <c r="J196" s="115">
        <f t="shared" si="43"/>
        <v>672.02600000000007</v>
      </c>
      <c r="K196" s="115"/>
      <c r="L196" s="115">
        <f t="shared" ref="L196" si="44">(L24+L43+L62+L81+L100+L119+L138+L157+L176+L195)/(IF(L24=0,0,1)+IF(L43=0,0,1)+IF(L62=0,0,1)+IF(L81=0,0,1)+IF(L100=0,0,1)+IF(L119=0,0,1)+IF(L138=0,0,1)+IF(L157=0,0,1)+IF(L176=0,0,1)+IF(L195=0,0,1))</f>
        <v>96.272999999999996</v>
      </c>
    </row>
  </sheetData>
  <sheetProtection sheet="1" objects="1" scenarios="1"/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КДП 1</dc:creator>
  <cp:lastModifiedBy>user</cp:lastModifiedBy>
  <dcterms:created xsi:type="dcterms:W3CDTF">2024-09-17T05:46:32Z</dcterms:created>
  <dcterms:modified xsi:type="dcterms:W3CDTF">2025-08-28T04:34:37Z</dcterms:modified>
</cp:coreProperties>
</file>